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5.-Cuenta Pública 2023\Cuenta Pública Anual 2023 (Publicación)\"/>
    </mc:Choice>
  </mc:AlternateContent>
  <bookViews>
    <workbookView xWindow="0" yWindow="0" windowWidth="23040" windowHeight="10644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0" i="1" l="1"/>
  <c r="L280" i="1"/>
  <c r="G280" i="1"/>
  <c r="M279" i="1"/>
  <c r="L279" i="1"/>
  <c r="G279" i="1"/>
  <c r="M278" i="1"/>
  <c r="L278" i="1"/>
  <c r="G278" i="1"/>
  <c r="M277" i="1"/>
  <c r="L277" i="1"/>
  <c r="G277" i="1"/>
  <c r="M276" i="1"/>
  <c r="L276" i="1"/>
  <c r="G276" i="1"/>
  <c r="M275" i="1"/>
  <c r="L275" i="1"/>
  <c r="G275" i="1"/>
  <c r="M274" i="1"/>
  <c r="L274" i="1"/>
  <c r="G274" i="1"/>
  <c r="M273" i="1"/>
  <c r="L273" i="1"/>
  <c r="G273" i="1"/>
  <c r="M272" i="1"/>
  <c r="L272" i="1"/>
  <c r="G272" i="1"/>
  <c r="M271" i="1"/>
  <c r="L271" i="1"/>
  <c r="G271" i="1"/>
  <c r="M270" i="1"/>
  <c r="L270" i="1"/>
  <c r="G270" i="1"/>
  <c r="M269" i="1"/>
  <c r="L269" i="1"/>
  <c r="G269" i="1"/>
  <c r="M268" i="1"/>
  <c r="L268" i="1"/>
  <c r="G268" i="1"/>
  <c r="M267" i="1"/>
  <c r="L267" i="1"/>
  <c r="G267" i="1"/>
  <c r="M266" i="1"/>
  <c r="L266" i="1"/>
  <c r="G266" i="1"/>
  <c r="M265" i="1"/>
  <c r="L265" i="1"/>
  <c r="G265" i="1"/>
  <c r="M264" i="1"/>
  <c r="L264" i="1"/>
  <c r="G264" i="1"/>
  <c r="M263" i="1"/>
  <c r="L263" i="1"/>
  <c r="G263" i="1"/>
  <c r="M262" i="1"/>
  <c r="L262" i="1"/>
  <c r="G262" i="1"/>
  <c r="M261" i="1"/>
  <c r="L261" i="1"/>
  <c r="G261" i="1"/>
  <c r="M260" i="1"/>
  <c r="L260" i="1"/>
  <c r="G260" i="1"/>
  <c r="M259" i="1"/>
  <c r="L259" i="1"/>
  <c r="G259" i="1"/>
  <c r="M258" i="1"/>
  <c r="L258" i="1"/>
  <c r="G258" i="1"/>
  <c r="M257" i="1"/>
  <c r="L257" i="1"/>
  <c r="G257" i="1"/>
  <c r="M256" i="1"/>
  <c r="L256" i="1"/>
  <c r="G256" i="1"/>
  <c r="M255" i="1"/>
  <c r="L255" i="1"/>
  <c r="G255" i="1"/>
  <c r="M254" i="1"/>
  <c r="L254" i="1"/>
  <c r="G254" i="1"/>
  <c r="M253" i="1"/>
  <c r="L253" i="1"/>
  <c r="G253" i="1"/>
  <c r="M252" i="1"/>
  <c r="L252" i="1"/>
  <c r="G252" i="1"/>
  <c r="M251" i="1"/>
  <c r="L251" i="1"/>
  <c r="G251" i="1"/>
  <c r="M250" i="1"/>
  <c r="L250" i="1"/>
  <c r="G250" i="1"/>
  <c r="M249" i="1"/>
  <c r="L249" i="1"/>
  <c r="G249" i="1"/>
  <c r="M248" i="1"/>
  <c r="L248" i="1"/>
  <c r="G248" i="1"/>
  <c r="M247" i="1"/>
  <c r="L247" i="1"/>
  <c r="G247" i="1"/>
  <c r="M246" i="1"/>
  <c r="L246" i="1"/>
  <c r="G246" i="1"/>
  <c r="M245" i="1"/>
  <c r="L245" i="1"/>
  <c r="G245" i="1"/>
  <c r="M244" i="1"/>
  <c r="L244" i="1"/>
  <c r="G244" i="1"/>
  <c r="M243" i="1"/>
  <c r="L243" i="1"/>
  <c r="G243" i="1"/>
  <c r="M242" i="1"/>
  <c r="L242" i="1"/>
  <c r="G242" i="1"/>
  <c r="M241" i="1"/>
  <c r="L241" i="1"/>
  <c r="G241" i="1"/>
  <c r="M240" i="1"/>
  <c r="L240" i="1"/>
  <c r="G240" i="1"/>
  <c r="M239" i="1"/>
  <c r="L239" i="1"/>
  <c r="G239" i="1"/>
  <c r="M238" i="1"/>
  <c r="L238" i="1"/>
  <c r="G238" i="1"/>
  <c r="M237" i="1"/>
  <c r="L237" i="1"/>
  <c r="G237" i="1"/>
  <c r="M236" i="1"/>
  <c r="L236" i="1"/>
  <c r="G236" i="1"/>
  <c r="M235" i="1"/>
  <c r="L235" i="1"/>
  <c r="G235" i="1"/>
  <c r="M234" i="1"/>
  <c r="L234" i="1"/>
  <c r="G234" i="1"/>
  <c r="M233" i="1"/>
  <c r="L233" i="1"/>
  <c r="G233" i="1"/>
  <c r="M232" i="1"/>
  <c r="L232" i="1"/>
  <c r="G232" i="1"/>
  <c r="M231" i="1"/>
  <c r="L231" i="1"/>
  <c r="G231" i="1"/>
  <c r="M230" i="1"/>
  <c r="L230" i="1"/>
  <c r="G230" i="1"/>
  <c r="M229" i="1"/>
  <c r="L229" i="1"/>
  <c r="G229" i="1"/>
  <c r="M228" i="1"/>
  <c r="L228" i="1"/>
  <c r="G228" i="1"/>
  <c r="M227" i="1"/>
  <c r="L227" i="1"/>
  <c r="G227" i="1"/>
  <c r="M226" i="1"/>
  <c r="L226" i="1"/>
  <c r="G226" i="1"/>
  <c r="M225" i="1"/>
  <c r="L225" i="1"/>
  <c r="G225" i="1"/>
  <c r="M224" i="1"/>
  <c r="L224" i="1"/>
  <c r="G224" i="1"/>
  <c r="M223" i="1"/>
  <c r="L223" i="1"/>
  <c r="G223" i="1"/>
  <c r="M222" i="1"/>
  <c r="L222" i="1"/>
  <c r="G222" i="1"/>
  <c r="M221" i="1"/>
  <c r="L221" i="1"/>
  <c r="G221" i="1"/>
  <c r="M220" i="1"/>
  <c r="L220" i="1"/>
  <c r="G220" i="1"/>
  <c r="M219" i="1"/>
  <c r="L219" i="1"/>
  <c r="G219" i="1"/>
  <c r="M218" i="1"/>
  <c r="L218" i="1"/>
  <c r="G218" i="1"/>
  <c r="M217" i="1"/>
  <c r="L217" i="1"/>
  <c r="G217" i="1"/>
  <c r="M216" i="1"/>
  <c r="L216" i="1"/>
  <c r="G216" i="1"/>
  <c r="M215" i="1"/>
  <c r="L215" i="1"/>
  <c r="G215" i="1"/>
  <c r="M214" i="1"/>
  <c r="L214" i="1"/>
  <c r="G214" i="1"/>
  <c r="M213" i="1"/>
  <c r="L213" i="1"/>
  <c r="G213" i="1"/>
  <c r="M212" i="1"/>
  <c r="L212" i="1"/>
  <c r="G212" i="1"/>
  <c r="M211" i="1"/>
  <c r="L211" i="1"/>
  <c r="G211" i="1"/>
  <c r="M210" i="1"/>
  <c r="L210" i="1"/>
  <c r="G210" i="1"/>
  <c r="M209" i="1"/>
  <c r="L209" i="1"/>
  <c r="G209" i="1"/>
  <c r="M208" i="1"/>
  <c r="L208" i="1"/>
  <c r="G208" i="1"/>
  <c r="M207" i="1"/>
  <c r="L207" i="1"/>
  <c r="G207" i="1"/>
  <c r="M206" i="1"/>
  <c r="L206" i="1"/>
  <c r="G206" i="1"/>
  <c r="M205" i="1"/>
  <c r="L205" i="1"/>
  <c r="G205" i="1"/>
  <c r="M204" i="1"/>
  <c r="L204" i="1"/>
  <c r="G204" i="1"/>
  <c r="M203" i="1"/>
  <c r="L203" i="1"/>
  <c r="G203" i="1"/>
  <c r="M202" i="1"/>
  <c r="L202" i="1"/>
  <c r="G202" i="1"/>
  <c r="M201" i="1"/>
  <c r="L201" i="1"/>
  <c r="G201" i="1"/>
  <c r="M200" i="1"/>
  <c r="L200" i="1"/>
  <c r="G200" i="1"/>
  <c r="M199" i="1"/>
  <c r="L199" i="1"/>
  <c r="G199" i="1"/>
  <c r="M198" i="1"/>
  <c r="L198" i="1"/>
  <c r="G198" i="1"/>
  <c r="M197" i="1"/>
  <c r="L197" i="1"/>
  <c r="G197" i="1"/>
  <c r="M196" i="1"/>
  <c r="L196" i="1"/>
  <c r="G196" i="1"/>
  <c r="M195" i="1"/>
  <c r="L195" i="1"/>
  <c r="G195" i="1"/>
  <c r="M194" i="1"/>
  <c r="L194" i="1"/>
  <c r="G194" i="1"/>
  <c r="M193" i="1"/>
  <c r="L193" i="1"/>
  <c r="G193" i="1"/>
  <c r="M192" i="1"/>
  <c r="L192" i="1"/>
  <c r="G192" i="1"/>
  <c r="M191" i="1"/>
  <c r="L191" i="1"/>
  <c r="G191" i="1"/>
  <c r="M190" i="1"/>
  <c r="L190" i="1"/>
  <c r="G190" i="1"/>
  <c r="M189" i="1"/>
  <c r="L189" i="1"/>
  <c r="G189" i="1"/>
  <c r="M188" i="1"/>
  <c r="L188" i="1"/>
  <c r="G188" i="1"/>
  <c r="M187" i="1"/>
  <c r="L187" i="1"/>
  <c r="G187" i="1"/>
  <c r="M186" i="1"/>
  <c r="L186" i="1"/>
  <c r="G186" i="1"/>
  <c r="M185" i="1"/>
  <c r="L185" i="1"/>
  <c r="G185" i="1"/>
  <c r="M184" i="1"/>
  <c r="L184" i="1"/>
  <c r="G184" i="1"/>
  <c r="M183" i="1"/>
  <c r="L183" i="1"/>
  <c r="G183" i="1"/>
  <c r="M182" i="1"/>
  <c r="L182" i="1"/>
  <c r="G182" i="1"/>
  <c r="M181" i="1"/>
  <c r="L181" i="1"/>
  <c r="G181" i="1"/>
  <c r="M180" i="1"/>
  <c r="L180" i="1"/>
  <c r="G180" i="1"/>
  <c r="M179" i="1"/>
  <c r="L179" i="1"/>
  <c r="G179" i="1"/>
  <c r="M178" i="1"/>
  <c r="L178" i="1"/>
  <c r="G178" i="1"/>
  <c r="M177" i="1"/>
  <c r="L177" i="1"/>
  <c r="G177" i="1"/>
  <c r="M176" i="1"/>
  <c r="L176" i="1"/>
  <c r="G176" i="1"/>
  <c r="M175" i="1"/>
  <c r="L175" i="1"/>
  <c r="G175" i="1"/>
  <c r="M174" i="1"/>
  <c r="L174" i="1"/>
  <c r="G174" i="1"/>
  <c r="M173" i="1"/>
  <c r="L173" i="1"/>
  <c r="G173" i="1"/>
  <c r="M172" i="1"/>
  <c r="L172" i="1"/>
  <c r="G172" i="1"/>
  <c r="M171" i="1"/>
  <c r="L171" i="1"/>
  <c r="G171" i="1"/>
  <c r="M170" i="1"/>
  <c r="L170" i="1"/>
  <c r="G170" i="1"/>
  <c r="M169" i="1"/>
  <c r="L169" i="1"/>
  <c r="G169" i="1"/>
  <c r="M168" i="1"/>
  <c r="L168" i="1"/>
  <c r="G168" i="1"/>
  <c r="M167" i="1"/>
  <c r="L167" i="1"/>
  <c r="G167" i="1"/>
  <c r="M166" i="1"/>
  <c r="L166" i="1"/>
  <c r="G166" i="1"/>
  <c r="M165" i="1"/>
  <c r="L165" i="1"/>
  <c r="G165" i="1"/>
  <c r="M164" i="1"/>
  <c r="L164" i="1"/>
  <c r="G164" i="1"/>
  <c r="M163" i="1"/>
  <c r="L163" i="1"/>
  <c r="G163" i="1"/>
  <c r="M162" i="1"/>
  <c r="L162" i="1"/>
  <c r="G162" i="1"/>
  <c r="M161" i="1"/>
  <c r="L161" i="1"/>
  <c r="G161" i="1"/>
  <c r="M160" i="1"/>
  <c r="L160" i="1"/>
  <c r="G160" i="1"/>
  <c r="M159" i="1"/>
  <c r="L159" i="1"/>
  <c r="G159" i="1"/>
  <c r="M158" i="1"/>
  <c r="L158" i="1"/>
  <c r="G158" i="1"/>
  <c r="M157" i="1"/>
  <c r="L157" i="1"/>
  <c r="G157" i="1"/>
  <c r="M156" i="1"/>
  <c r="L156" i="1"/>
  <c r="G156" i="1"/>
  <c r="M155" i="1"/>
  <c r="L155" i="1"/>
  <c r="G155" i="1"/>
  <c r="M154" i="1"/>
  <c r="L154" i="1"/>
  <c r="G154" i="1"/>
  <c r="M153" i="1"/>
  <c r="L153" i="1"/>
  <c r="G153" i="1"/>
  <c r="M152" i="1"/>
  <c r="L152" i="1"/>
  <c r="G152" i="1"/>
  <c r="M151" i="1"/>
  <c r="L151" i="1"/>
  <c r="G151" i="1"/>
  <c r="M150" i="1"/>
  <c r="L150" i="1"/>
  <c r="G150" i="1"/>
  <c r="M149" i="1"/>
  <c r="L149" i="1"/>
  <c r="G149" i="1"/>
  <c r="M148" i="1"/>
  <c r="L148" i="1"/>
  <c r="G148" i="1"/>
  <c r="M147" i="1"/>
  <c r="L147" i="1"/>
  <c r="G147" i="1"/>
  <c r="M146" i="1"/>
  <c r="L146" i="1"/>
  <c r="G146" i="1"/>
  <c r="M145" i="1"/>
  <c r="L145" i="1"/>
  <c r="G145" i="1"/>
  <c r="M144" i="1"/>
  <c r="L144" i="1"/>
  <c r="G144" i="1"/>
  <c r="M143" i="1"/>
  <c r="L143" i="1"/>
  <c r="G143" i="1"/>
  <c r="M142" i="1"/>
  <c r="L142" i="1"/>
  <c r="G142" i="1"/>
  <c r="M141" i="1"/>
  <c r="L141" i="1"/>
  <c r="G141" i="1"/>
  <c r="M140" i="1"/>
  <c r="L140" i="1"/>
  <c r="G140" i="1"/>
  <c r="M139" i="1"/>
  <c r="L139" i="1"/>
  <c r="G139" i="1"/>
  <c r="M138" i="1"/>
  <c r="L138" i="1"/>
  <c r="G138" i="1"/>
  <c r="M137" i="1"/>
  <c r="L137" i="1"/>
  <c r="G137" i="1"/>
  <c r="M136" i="1"/>
  <c r="L136" i="1"/>
  <c r="G136" i="1"/>
  <c r="M135" i="1"/>
  <c r="L135" i="1"/>
  <c r="G135" i="1"/>
  <c r="M134" i="1"/>
  <c r="L134" i="1"/>
  <c r="G134" i="1"/>
  <c r="M133" i="1"/>
  <c r="L133" i="1"/>
  <c r="G133" i="1"/>
  <c r="M124" i="1"/>
  <c r="L124" i="1"/>
  <c r="G124" i="1"/>
  <c r="M123" i="1"/>
  <c r="L123" i="1"/>
  <c r="G123" i="1"/>
  <c r="M122" i="1"/>
  <c r="L122" i="1"/>
  <c r="G122" i="1"/>
  <c r="M121" i="1"/>
  <c r="L121" i="1"/>
  <c r="G121" i="1"/>
  <c r="M120" i="1"/>
  <c r="L120" i="1"/>
  <c r="G120" i="1"/>
  <c r="M119" i="1"/>
  <c r="L119" i="1"/>
  <c r="G119" i="1"/>
  <c r="M118" i="1"/>
  <c r="L118" i="1"/>
  <c r="G118" i="1"/>
  <c r="M117" i="1"/>
  <c r="L117" i="1"/>
  <c r="G117" i="1"/>
  <c r="M116" i="1"/>
  <c r="L116" i="1"/>
  <c r="G116" i="1"/>
  <c r="M115" i="1"/>
  <c r="L115" i="1"/>
  <c r="G115" i="1"/>
  <c r="M114" i="1"/>
  <c r="L114" i="1"/>
  <c r="G114" i="1"/>
  <c r="M113" i="1"/>
  <c r="L113" i="1"/>
  <c r="G113" i="1"/>
  <c r="M112" i="1"/>
  <c r="L112" i="1"/>
  <c r="G112" i="1"/>
  <c r="M111" i="1"/>
  <c r="L111" i="1"/>
  <c r="G111" i="1"/>
  <c r="M110" i="1"/>
  <c r="L110" i="1"/>
  <c r="G110" i="1"/>
  <c r="M109" i="1"/>
  <c r="L109" i="1"/>
  <c r="G109" i="1"/>
  <c r="M108" i="1"/>
  <c r="L108" i="1"/>
  <c r="G108" i="1"/>
  <c r="M107" i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132" i="1" l="1"/>
  <c r="G9" i="1"/>
  <c r="K283" i="1" l="1"/>
  <c r="J283" i="1"/>
  <c r="I283" i="1"/>
  <c r="H283" i="1"/>
  <c r="G283" i="1"/>
  <c r="K127" i="1"/>
  <c r="J127" i="1"/>
  <c r="I127" i="1"/>
  <c r="H127" i="1"/>
  <c r="G127" i="1"/>
  <c r="M283" i="1" l="1"/>
  <c r="M132" i="1"/>
  <c r="M127" i="1"/>
  <c r="M9" i="1"/>
  <c r="K285" i="1"/>
  <c r="I285" i="1"/>
  <c r="H285" i="1"/>
  <c r="J285" i="1"/>
  <c r="G285" i="1"/>
  <c r="L283" i="1"/>
  <c r="L132" i="1"/>
  <c r="L127" i="1"/>
  <c r="L9" i="1"/>
  <c r="L285" i="1" l="1"/>
  <c r="M285" i="1"/>
</calcChain>
</file>

<file path=xl/sharedStrings.xml><?xml version="1.0" encoding="utf-8"?>
<sst xmlns="http://schemas.openxmlformats.org/spreadsheetml/2006/main" count="627" uniqueCount="386">
  <si>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</si>
  <si>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</si>
  <si>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</si>
  <si>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</si>
  <si>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</si>
  <si>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</si>
  <si>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</si>
  <si>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</si>
  <si>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</si>
  <si>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</si>
  <si>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</si>
  <si>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</si>
  <si>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</si>
  <si>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</si>
  <si>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</si>
  <si>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</si>
  <si>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</si>
  <si>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</si>
  <si>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</si>
  <si>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</si>
  <si>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</si>
  <si>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</si>
  <si>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AYUNTAMIENTO</t>
  </si>
  <si>
    <t>EQUIPO DE COMPUTO Y DE TECNOLOGIAS DE LA INFORMAC</t>
  </si>
  <si>
    <t>EQUIPOS Y APARATOS AUDIOVISUALES</t>
  </si>
  <si>
    <t>SOFTWARE</t>
  </si>
  <si>
    <t>E0002</t>
  </si>
  <si>
    <t>PRESIDENCIA MUNICIPA</t>
  </si>
  <si>
    <t>OTROS MOBILIARIOS Y EQUIPOS DE ADMINISTRACION</t>
  </si>
  <si>
    <t>VEHICULOS Y EQUIPO TERRESTRE</t>
  </si>
  <si>
    <t>EQUIPO DE COMUNICACION Y TELECOMUNICACION</t>
  </si>
  <si>
    <t>E0003</t>
  </si>
  <si>
    <t>E0004</t>
  </si>
  <si>
    <t>SRIA AYUNTAMIENTO</t>
  </si>
  <si>
    <t>E0005</t>
  </si>
  <si>
    <t>DIR COMUNICACIÓN SOC</t>
  </si>
  <si>
    <t>E0006</t>
  </si>
  <si>
    <t>JUZGADO ADMVO MUNICI</t>
  </si>
  <si>
    <t>MUEBLES DE OFICINA Y ESTANTERIA</t>
  </si>
  <si>
    <t>E0007</t>
  </si>
  <si>
    <t>ARCHIVO MUNICIPAL</t>
  </si>
  <si>
    <t>SIST DE AIRE ACON, CALEFACC Y DE REFR INDUS Y COM</t>
  </si>
  <si>
    <t>OTROS EQUIPOS</t>
  </si>
  <si>
    <t>E0008</t>
  </si>
  <si>
    <t>JUNTA L. DE RECLUTAM</t>
  </si>
  <si>
    <t>CAMARAS FOTOGRAFICAS Y DE VIDEO</t>
  </si>
  <si>
    <t>OTRO MOBILIARIO Y EQUIPO EDUCACIONAL Y RECREATIVO</t>
  </si>
  <si>
    <t>EQUIPO MEDICO Y DE LABORATORIO</t>
  </si>
  <si>
    <t>OTROS EQUIPOS DE TRANSPORTE</t>
  </si>
  <si>
    <t>EQUIPO DE DEFENSA Y SEGURIDAD</t>
  </si>
  <si>
    <t>E0009</t>
  </si>
  <si>
    <t>DIR UNIDAD DE INSPEC</t>
  </si>
  <si>
    <t>E0010</t>
  </si>
  <si>
    <t>DIR. DE TRANSPORTE</t>
  </si>
  <si>
    <t>E0011</t>
  </si>
  <si>
    <t>DIR PROTECCION CIVIL</t>
  </si>
  <si>
    <t>CARROCERIAS Y REMOLQUES</t>
  </si>
  <si>
    <t>MAQUINARIA Y EQUIPO DE CONSTRUCCION</t>
  </si>
  <si>
    <t>HERRAMIENTAS Y MAQUINAS-HERRAMIENTA</t>
  </si>
  <si>
    <t>E0012</t>
  </si>
  <si>
    <t>COORD. SEG. CIUDADAN</t>
  </si>
  <si>
    <t>INSTRUMENTAL MEDICO Y DE LABORATORIO</t>
  </si>
  <si>
    <t>MAQUINARIA Y EQUIPO INDUSTRIAL</t>
  </si>
  <si>
    <t>E0013</t>
  </si>
  <si>
    <t>JEF EVENTOS ESPECIAL</t>
  </si>
  <si>
    <t>MAQUINARIA Y EQUIPO AGROPECUARIO</t>
  </si>
  <si>
    <t>E0014</t>
  </si>
  <si>
    <t>DIRECCION JURIDICA</t>
  </si>
  <si>
    <t>EQ DE GENERACION ELECTRICA, APARATOS Y ACCES ELECT</t>
  </si>
  <si>
    <t>E0015</t>
  </si>
  <si>
    <t>PB514 PROY. FAMCAS</t>
  </si>
  <si>
    <t>E0016</t>
  </si>
  <si>
    <t>PB517 PROY. FAMCAS</t>
  </si>
  <si>
    <t>LICENCIAS INFORMATICAS E INTELECTUALES</t>
  </si>
  <si>
    <t>E0023</t>
  </si>
  <si>
    <t>DIR GRAL DES SOCIAL</t>
  </si>
  <si>
    <t>E0024</t>
  </si>
  <si>
    <t>DIR DES. ECONOMICO</t>
  </si>
  <si>
    <t>E0025</t>
  </si>
  <si>
    <t>DEPTO CENTRO CIVICO</t>
  </si>
  <si>
    <t>TERRENOS</t>
  </si>
  <si>
    <t>OTROS BIENES INMUEBLES</t>
  </si>
  <si>
    <t>E0031</t>
  </si>
  <si>
    <t>DIR DES URBANO Y ECO</t>
  </si>
  <si>
    <t>E0032</t>
  </si>
  <si>
    <t>DIR GRAL OBRA PUBLIC</t>
  </si>
  <si>
    <t>F0001</t>
  </si>
  <si>
    <t>DESARROLLO DE LA ECONOMIA</t>
  </si>
  <si>
    <t>M0001</t>
  </si>
  <si>
    <t>INNOVACION GUBERNAMENTAL</t>
  </si>
  <si>
    <t>M0002</t>
  </si>
  <si>
    <t>RECURSOS Y ADQUISICIONES TRANSPARENTES</t>
  </si>
  <si>
    <t>M0004</t>
  </si>
  <si>
    <t>INFRAESTRUCTURA Y EQUIPAMIENTO</t>
  </si>
  <si>
    <t>M0005</t>
  </si>
  <si>
    <t>INNOVACION TECNOLOGICA</t>
  </si>
  <si>
    <t>M0006</t>
  </si>
  <si>
    <t>ESFUERZO LABORAL</t>
  </si>
  <si>
    <t>O0001</t>
  </si>
  <si>
    <t>TU GOBIERNO FUNCIONA</t>
  </si>
  <si>
    <t>DIV DE TERRENOS Y CONSTR DE OBRAS DE URBANIZACION</t>
  </si>
  <si>
    <t>K0501</t>
  </si>
  <si>
    <t>CONSTRUCCION DE TECHO DIGNO EN EL MPIO DE</t>
  </si>
  <si>
    <t>EDIFICACION HABITACIONAL</t>
  </si>
  <si>
    <t>K05010003</t>
  </si>
  <si>
    <t>CONST TECHO FIRME MUNICIPIO SALAMANCA</t>
  </si>
  <si>
    <t>K05010004</t>
  </si>
  <si>
    <t>CONST TECHO FIRME(TECHO LIGERO)MPIO SALA</t>
  </si>
  <si>
    <t>K05010005</t>
  </si>
  <si>
    <t>CONST CUARTO DORMITORIO MUNICIPIO SALAMA</t>
  </si>
  <si>
    <t>K05010006</t>
  </si>
  <si>
    <t>CONST CUARTO ADICIONAL MUNICIPIO SALAMAN</t>
  </si>
  <si>
    <t>K05010007</t>
  </si>
  <si>
    <t>CONSTRUCCION TECHO FIRME SALAMANCA</t>
  </si>
  <si>
    <t>K05010008</t>
  </si>
  <si>
    <t>CONSTRUCCION CUARTO DORMITORIO SALAMANCA</t>
  </si>
  <si>
    <t>K0502</t>
  </si>
  <si>
    <t>PROGRAMA MAESTRO DE PAVIMENTACION</t>
  </si>
  <si>
    <t>K05020009</t>
  </si>
  <si>
    <t>CONSTRUC PISO FIRME MUNICIPIO SALAMANCA</t>
  </si>
  <si>
    <t>K05020010</t>
  </si>
  <si>
    <t>2DA ETAPA CONST CAMINO AL  RELLENO SANIT</t>
  </si>
  <si>
    <t>K05020011</t>
  </si>
  <si>
    <t>CONST C CONC COL SN JAVIER  C SANTUARIO</t>
  </si>
  <si>
    <t>K05020012</t>
  </si>
  <si>
    <t>CONST  C CONC COL EL CARMEN,C SN BERNARD</t>
  </si>
  <si>
    <t>K05020013</t>
  </si>
  <si>
    <t>CONST C CONC COL  LOS PRINCIPES C RIO TE</t>
  </si>
  <si>
    <t>K05020014</t>
  </si>
  <si>
    <t>1RA E PAV C CONC LOC VALTIERRILLA ,CCOMO</t>
  </si>
  <si>
    <t>K05020015</t>
  </si>
  <si>
    <t>CONST C  EMPEDR LOC CERRO GOR ,SN RAFAEL</t>
  </si>
  <si>
    <t>OTRAS CONSTR DE INGENIERIA CIVIL U OBRA PESADA</t>
  </si>
  <si>
    <t>K05020016</t>
  </si>
  <si>
    <t>CONST C EMPEDR LOC CERRO GOR IGNACIO ALL</t>
  </si>
  <si>
    <t>K05020017</t>
  </si>
  <si>
    <t>CONST CONCRETO C ALDAMA LOC LOMA DE FLORES</t>
  </si>
  <si>
    <t>K05020018</t>
  </si>
  <si>
    <t>CONST C CONC LOC VALTIERRA,C CUAUHTE 2DA</t>
  </si>
  <si>
    <t>K05020021</t>
  </si>
  <si>
    <t>C JUNIO ENTRE C MARTES A LEON COL OLIMPO</t>
  </si>
  <si>
    <t>K05020022</t>
  </si>
  <si>
    <t>2A PAV C MODESTO CORTEZ C BENITO JUAREZ</t>
  </si>
  <si>
    <t>K05020023</t>
  </si>
  <si>
    <t>REH CAMINO R LA COMPAÑÍA RAZOS DE ANCON</t>
  </si>
  <si>
    <t>K05020024</t>
  </si>
  <si>
    <t>REHAB CAMINO RURAL LOS HDEZ</t>
  </si>
  <si>
    <t>K05020025</t>
  </si>
  <si>
    <t>REHAB CAMINO RURAL EL NACIMIENTO</t>
  </si>
  <si>
    <t>K05020026</t>
  </si>
  <si>
    <t>REHAB 4 CAMINOS SACA COSECHAS</t>
  </si>
  <si>
    <t>EDIFICACION NO HABITACIONAL</t>
  </si>
  <si>
    <t>K05020027</t>
  </si>
  <si>
    <t>CONSTR CLLE SN JOAQUIN COL SN JAVIER</t>
  </si>
  <si>
    <t>K05020028</t>
  </si>
  <si>
    <t>CONSTR CLLE ALBINO GARCIA VALTIERRILLA</t>
  </si>
  <si>
    <t>K05020029</t>
  </si>
  <si>
    <t>CONS CLLE EMPEDRADO PALO BLANCO</t>
  </si>
  <si>
    <t>K05020030</t>
  </si>
  <si>
    <t>CONSTR CLLE MOROLEON COL GUANAJUATO</t>
  </si>
  <si>
    <t>K05020031</t>
  </si>
  <si>
    <t>CONSTR CLLE HIDALGO SAN JOSE TEMACATIO</t>
  </si>
  <si>
    <t>K05020032</t>
  </si>
  <si>
    <t>CONST CALLE GRAL TOMAS URBINA COL LA CRUZ</t>
  </si>
  <si>
    <t>K05020033</t>
  </si>
  <si>
    <t>CONST CALLES INFONAVIT 1 SALAMANCA</t>
  </si>
  <si>
    <t>K05020034</t>
  </si>
  <si>
    <t>CONST CALLE GRAL JESUS ORTEGA COL BENITO JUAREZ</t>
  </si>
  <si>
    <t>K05020035</t>
  </si>
  <si>
    <t>CONST CALLE ENERO COL OLIMPO</t>
  </si>
  <si>
    <t>K05020036</t>
  </si>
  <si>
    <t>CONST CALLE TLATELOLCO COL STA ELENA</t>
  </si>
  <si>
    <t>K05020037</t>
  </si>
  <si>
    <t>CONST CALLE I DE LA LLAVE COL BENITO JUAREZ</t>
  </si>
  <si>
    <t>K05020038</t>
  </si>
  <si>
    <t>CONSTRUCCION PISO FIRME SALAMANCA</t>
  </si>
  <si>
    <t>K05020039</t>
  </si>
  <si>
    <t>CONST CALLE NOVIEMBRE COL EL EDEN</t>
  </si>
  <si>
    <t>K05020040</t>
  </si>
  <si>
    <t>CONST CALLE MENTA COL EL CERRITO</t>
  </si>
  <si>
    <t>K05020041</t>
  </si>
  <si>
    <t>CONST CALLE AGUSTIN SANCHEZ COL BENITO JUAREZ</t>
  </si>
  <si>
    <t>K05020042</t>
  </si>
  <si>
    <t>CONST CLLE LOS PORTALES LOC CERRO BCO D MANCER</t>
  </si>
  <si>
    <t>K05020043</t>
  </si>
  <si>
    <t>CONST CALLE EMILIANO ZAPATA COL SARDINAS</t>
  </si>
  <si>
    <t>K05020044</t>
  </si>
  <si>
    <t>CONST CALLE LUCESITA COL AMPLIACION LA LUZ</t>
  </si>
  <si>
    <t>K05020045</t>
  </si>
  <si>
    <t>CONST CALLE SAGU COL AMPLIACION EL CERRITO</t>
  </si>
  <si>
    <t>K05020046</t>
  </si>
  <si>
    <t>CONST CALLE HIDALCO LOC LA TINAJA</t>
  </si>
  <si>
    <t>K05020047</t>
  </si>
  <si>
    <t>CONST CALLE 5 DE FEBRERO VALTIERRILLA</t>
  </si>
  <si>
    <t>K05020048</t>
  </si>
  <si>
    <t>CONST CALLE PINOS LOC SAN BERNARDO</t>
  </si>
  <si>
    <t>K05020049</t>
  </si>
  <si>
    <t>CALLE ALLENDE LOC SAN JOSE DE LOS DUROS</t>
  </si>
  <si>
    <t>K05020050</t>
  </si>
  <si>
    <t>CONST CALLE GUADALUPE LOC PALO BLANCO</t>
  </si>
  <si>
    <t>K0503</t>
  </si>
  <si>
    <t>PROGRAMA DE RE ENCARPETAMIENTO SALAMANCA G</t>
  </si>
  <si>
    <t>K05030017</t>
  </si>
  <si>
    <t>RE ENCARPE 22 BLVD  JOSE MA. MORELOS</t>
  </si>
  <si>
    <t>K05030020</t>
  </si>
  <si>
    <t>CONST C  ASFAL L SOTELO EN C ACCE A SOTE</t>
  </si>
  <si>
    <t>K05030022</t>
  </si>
  <si>
    <t>REHAB C MERCURIO COL OLIMPO MPIO SALAMAN</t>
  </si>
  <si>
    <t>K05030023</t>
  </si>
  <si>
    <t>REHAB C AMBERES COL EL MONTE MPIO SALAMA</t>
  </si>
  <si>
    <t>K05030024</t>
  </si>
  <si>
    <t>REHAB BLVD RINCONADA SN MARTINCUERPO SUR</t>
  </si>
  <si>
    <t>K05030025</t>
  </si>
  <si>
    <t>PROG MANTTO REENCAR AV.V SANTIAGO CUERPO</t>
  </si>
  <si>
    <t>K05030026</t>
  </si>
  <si>
    <t>PROG MANTTO REENCAR 2A E BVLD M J CLOUTH</t>
  </si>
  <si>
    <t>K05030027</t>
  </si>
  <si>
    <t>REENC AV.VALLE DE SANTIAGO 2A ETAPA</t>
  </si>
  <si>
    <t>K05030028</t>
  </si>
  <si>
    <t>REENC BLVD MANUEL J  CLOUTHIER 3A ETAPA</t>
  </si>
  <si>
    <t>K05030029</t>
  </si>
  <si>
    <t>PROG MANTTO REENCAR CALLE LEON</t>
  </si>
  <si>
    <t>K05030030</t>
  </si>
  <si>
    <t>REENC CALLE OBREGON SUR</t>
  </si>
  <si>
    <t>K05030031</t>
  </si>
  <si>
    <t>REENC ESTACION  ACADEMIA POLICIAS</t>
  </si>
  <si>
    <t>K05030032</t>
  </si>
  <si>
    <t>REHABILITACION ACCESO A EL DIVISADOR</t>
  </si>
  <si>
    <t>K05030033</t>
  </si>
  <si>
    <t>CONST CALLE REFORMA COL REFORMA</t>
  </si>
  <si>
    <t>K05030034</t>
  </si>
  <si>
    <t>CONST CALLE AHITÍ COL ALBINO GARCIA</t>
  </si>
  <si>
    <t>K05030035</t>
  </si>
  <si>
    <t>CONST CALLE SAN FERNANDO COL AMPL LA GLORIA</t>
  </si>
  <si>
    <t>K05030036</t>
  </si>
  <si>
    <t>CONST CALLE NARCIZO COL LAS MARGARITAS</t>
  </si>
  <si>
    <t>K05030037</t>
  </si>
  <si>
    <t>REENCARPETADO OBREGON NORTE SALAMANCA</t>
  </si>
  <si>
    <t>K05030038</t>
  </si>
  <si>
    <t>REENCARPETADO ESTACIONAMIENTO ACADEMIA</t>
  </si>
  <si>
    <t>K0504</t>
  </si>
  <si>
    <t>PROGRAMA MAESTRO DE URBANIZACION</t>
  </si>
  <si>
    <t>K05040005</t>
  </si>
  <si>
    <t>CONST POZO AGUA POTABLE LOC LOS CENIZOS</t>
  </si>
  <si>
    <t>K05040006</t>
  </si>
  <si>
    <t>CONST POZO AGUA POTABLE LOC ANGELES ARRIBA</t>
  </si>
  <si>
    <t>K05040013</t>
  </si>
  <si>
    <t>CONST CENT COMUNI COL  EL MOLINITO II SA</t>
  </si>
  <si>
    <t>K05040014</t>
  </si>
  <si>
    <t>CONST CENT COMUNI COL  VIRREYES  SALAMA</t>
  </si>
  <si>
    <t>K05040015</t>
  </si>
  <si>
    <t>CONST CUARTA CELDA RELL SANIT Y OBRAS CO</t>
  </si>
  <si>
    <t>K05040016</t>
  </si>
  <si>
    <t>DRENAJE SANITARIO URUETARO 1RA ETAPA</t>
  </si>
  <si>
    <t>K05040017</t>
  </si>
  <si>
    <t>EQUIP POZO A POTABLE LOC LOS ANGELES ARR</t>
  </si>
  <si>
    <t>K05040018</t>
  </si>
  <si>
    <t>REHAB DRENAJE SANITA COL PRADERA DEL SOL</t>
  </si>
  <si>
    <t>K05040019</t>
  </si>
  <si>
    <t>REHAB RED AGUA POTABLE  ZONA CENTRO</t>
  </si>
  <si>
    <t>K05040020</t>
  </si>
  <si>
    <t>REHAB DRENAJE SANITARIO ZONA CENTRO</t>
  </si>
  <si>
    <t>K05040021</t>
  </si>
  <si>
    <t>REHAB BODEGA COMEDOR COMUNITARIO 1ETA</t>
  </si>
  <si>
    <t>K05040022</t>
  </si>
  <si>
    <t>REHAB RED A COM LOMA SN ANTONIO LOMA PEL</t>
  </si>
  <si>
    <t>K05040023</t>
  </si>
  <si>
    <t>SIST INT. DRENAJE  LOS PRIETOS 1ETAPA</t>
  </si>
  <si>
    <t>K05040024</t>
  </si>
  <si>
    <t>PROG BIENES EN TU CAM LOC VALENCIA CERRO</t>
  </si>
  <si>
    <t>K05040025</t>
  </si>
  <si>
    <t>REHAB.RED DRENAJE EN DIVISADOR 1RA ETAPA</t>
  </si>
  <si>
    <t>K05040026</t>
  </si>
  <si>
    <t>ADEC. ESPACIO OFIC INAS ENLACES TRAM PAS</t>
  </si>
  <si>
    <t>K05040027</t>
  </si>
  <si>
    <t>PROG MEJORA CAMINOS RURALES SACACOSECHAS</t>
  </si>
  <si>
    <t>K05040028</t>
  </si>
  <si>
    <t>CONST CENTROS COMUNITARIOS COL SN JAVIER</t>
  </si>
  <si>
    <t>K05040029</t>
  </si>
  <si>
    <t>K05040030</t>
  </si>
  <si>
    <t>CONST GIM BOX APARA Y CALISTENIA D NORTE</t>
  </si>
  <si>
    <t>K05040031</t>
  </si>
  <si>
    <t>REUB DRENAJE SAN C FCO VILLA LOC VALTIER</t>
  </si>
  <si>
    <t>K05040032</t>
  </si>
  <si>
    <t>REHABILITACION  PTE OBREGON MPIO SALAMAN</t>
  </si>
  <si>
    <t>K05040033</t>
  </si>
  <si>
    <t>REHABILITACION BARDEADO PERIMETRAL MEDIACIONES DEL</t>
  </si>
  <si>
    <t>K05040034</t>
  </si>
  <si>
    <t>REHAB PUENTE OBREGON 2A ETAPA</t>
  </si>
  <si>
    <t>K05040036</t>
  </si>
  <si>
    <t>CONSTRUC. CANCHA DEPORTIVA NORTE</t>
  </si>
  <si>
    <t>K05040037</t>
  </si>
  <si>
    <t>PLANTA TRAT.AGUAS RESIDUALES</t>
  </si>
  <si>
    <t>K05040038</t>
  </si>
  <si>
    <t>CONST DE PASO SUPERIOR FERROCARRIL LINEA  A</t>
  </si>
  <si>
    <t>K05040040</t>
  </si>
  <si>
    <t>REHAB VARIAS AREAS CENTRO GTO CONTIGO SI LA GLORIA</t>
  </si>
  <si>
    <t>K05040041</t>
  </si>
  <si>
    <t>CONST TANQUE ELEVADO COL CUATRO DE ALTAMIRA</t>
  </si>
  <si>
    <t>K05040042</t>
  </si>
  <si>
    <t>REHABILITACION AGUA ENTUBADA LOMA PELADA</t>
  </si>
  <si>
    <t>K05040043</t>
  </si>
  <si>
    <t>REHAB RED ALCANTARILLADO EL CAJON LOS PRIETOS</t>
  </si>
  <si>
    <t>K05040044</t>
  </si>
  <si>
    <t>REHAB RED ALCANTARILLADO EL DIVISADOR</t>
  </si>
  <si>
    <t>K05040045</t>
  </si>
  <si>
    <t>REHAB DRENAJE SAN JOSE DE MARAÑON</t>
  </si>
  <si>
    <t>K05040046</t>
  </si>
  <si>
    <t>CONST POZO AGUA POTABLE LOS CENIZOS</t>
  </si>
  <si>
    <t>K05040047</t>
  </si>
  <si>
    <t>CONST POZO AGUA POTABLE SAN ANTONIO BACHACHAN</t>
  </si>
  <si>
    <t>K05040048</t>
  </si>
  <si>
    <t>CONST RED DE ALCANTARILLADO LOC. URUETARO</t>
  </si>
  <si>
    <t>K05040049</t>
  </si>
  <si>
    <t>CONST TANQUE ELEVADO LOC LA CAPILLA</t>
  </si>
  <si>
    <t>K05040050</t>
  </si>
  <si>
    <t>CONST FORO AL AIRE LIBRE LOC VALTIERRILLA</t>
  </si>
  <si>
    <t>K05040053</t>
  </si>
  <si>
    <t>CONSTRUCCION CANCHA MULTITRAZO DEP NTE SALAMANCA</t>
  </si>
  <si>
    <t>K05040054</t>
  </si>
  <si>
    <t>EQUIP. POZO AGUA ENTUBADA LOS RAZOS DE ANCON</t>
  </si>
  <si>
    <t>K05040055</t>
  </si>
  <si>
    <t>CORAZON COMUNITARIO PAQUETE 1</t>
  </si>
  <si>
    <t>K05040056</t>
  </si>
  <si>
    <t>CORAZON COMUNITARIO PAQUETE 2</t>
  </si>
  <si>
    <t>K05040057</t>
  </si>
  <si>
    <t>CORAZON COMUNITARIO PAQUETE 3</t>
  </si>
  <si>
    <t>K05040058</t>
  </si>
  <si>
    <t>SALA DE JUICIOS ORALES SEG PUB</t>
  </si>
  <si>
    <t>K05040059</t>
  </si>
  <si>
    <t>CUARTO DE TIRO VIRTUAL SEG PUB</t>
  </si>
  <si>
    <t>K05040060</t>
  </si>
  <si>
    <t>CORAZON COMUNITARIO 12 DE OCTUBRE</t>
  </si>
  <si>
    <t>K05040061</t>
  </si>
  <si>
    <t>CORAZON COMUNITARIO INFONAVIT 1</t>
  </si>
  <si>
    <t>K05040062</t>
  </si>
  <si>
    <t>CORAZON COMUNITARIO LAS ESTANCIAS</t>
  </si>
  <si>
    <t>K05040063</t>
  </si>
  <si>
    <t>CORAZON COMUNITARIO PAQUETE 4</t>
  </si>
  <si>
    <t>K05040064</t>
  </si>
  <si>
    <t>CORAZON COMUNITARIO PAQUETE 5</t>
  </si>
  <si>
    <t>K05040065</t>
  </si>
  <si>
    <t>CORAZON COMUNITARIO PAQUETE 6</t>
  </si>
  <si>
    <t>K05040066</t>
  </si>
  <si>
    <t>CORAZON COMUNITARIO PAQUETE 7</t>
  </si>
  <si>
    <t>K05040067</t>
  </si>
  <si>
    <t>CORAZON COMUNITARIO PAQUETE 8</t>
  </si>
  <si>
    <t>K05040068</t>
  </si>
  <si>
    <t>CORAZON COMUNITARIO PAQUETE 9</t>
  </si>
  <si>
    <t>K05040069</t>
  </si>
  <si>
    <t>CORAZON COMUNITARIO PAQUETE 10</t>
  </si>
  <si>
    <t>K0505</t>
  </si>
  <si>
    <t>PROGRAMA MAESTRO DE ELETRIFICACION</t>
  </si>
  <si>
    <t>K05050007</t>
  </si>
  <si>
    <t>AMP ELECT  COL CUARTO DE ALTAMIRA ,SALAM</t>
  </si>
  <si>
    <t>K05050008</t>
  </si>
  <si>
    <t>AMP ELECT LOC LA TINAJA</t>
  </si>
  <si>
    <t>K05050009</t>
  </si>
  <si>
    <t>AMP ELECT LOC DE  SOTELO</t>
  </si>
  <si>
    <t>K05050010</t>
  </si>
  <si>
    <t>AMPL ELECT LOC LAS LIEBRES</t>
  </si>
  <si>
    <t>K05050011</t>
  </si>
  <si>
    <t>AMPL ELECT LOC DE EL MONTE</t>
  </si>
  <si>
    <t>K05050012</t>
  </si>
  <si>
    <t>AMPL ELECT LOC EL COECILLO</t>
  </si>
  <si>
    <t>K05050013</t>
  </si>
  <si>
    <t>AMPL ELECT LOC DE LOMA DE ANCON</t>
  </si>
  <si>
    <t>K05050014</t>
  </si>
  <si>
    <t>AMPL ELECT LOC DE VALTIERRILLA</t>
  </si>
  <si>
    <t>K05050015</t>
  </si>
  <si>
    <t>AMPL ELECT LOC  VALENCIA DE CERRO GORDO</t>
  </si>
  <si>
    <t>K05050016</t>
  </si>
  <si>
    <t>AMPL ELECT LOC SAN RAFAEL  D CERRO GORDO</t>
  </si>
  <si>
    <t>K05050017</t>
  </si>
  <si>
    <t>AMPL ELECT LOC LOS LOBOS</t>
  </si>
  <si>
    <t>K05050018</t>
  </si>
  <si>
    <t>AMPL ELECT LOC EL DIVISADOR</t>
  </si>
  <si>
    <t>K05050019</t>
  </si>
  <si>
    <t>AMPL ELECT LOC DE URUETARO</t>
  </si>
  <si>
    <t>K05050020</t>
  </si>
  <si>
    <t>REHAB ALUMBRADO PUB ECOLOGICO</t>
  </si>
  <si>
    <t>K05050021</t>
  </si>
  <si>
    <t>GRANJA FOTOVOLTAICA RASTRO</t>
  </si>
  <si>
    <t>K05050022</t>
  </si>
  <si>
    <t>AMPLIACION DE ELECTRIFICACION LOCOS DE COVARRUBI</t>
  </si>
  <si>
    <t>Municipio de Salamanca, Guanajuato.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</si>
</sst>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3" fillId="0" borderId="0" xfId="0" applyFont="1"/>
    <xf numFmtId="0" fontId="7" fillId="4" borderId="0" xfId="0" applyFont="1" applyFill="1" applyBorder="1" applyAlignment="1" applyProtection="1">
      <alignment horizontal="left" vertical="top" wrapText="1"/>
    </xf>
    <xf numFmtId="0" fontId="7" fillId="4" borderId="9" xfId="0" applyFont="1" applyFill="1" applyBorder="1" applyAlignment="1" applyProtection="1">
      <alignment horizontal="left" vertical="top" wrapText="1"/>
    </xf>
    <xf numFmtId="0" fontId="4" fillId="0" borderId="8" xfId="0" applyFont="1" applyBorder="1"/>
    <xf numFmtId="0" fontId="4" fillId="0" borderId="0" xfId="0" applyFont="1" applyBorder="1"/>
    <xf numFmtId="0" fontId="7" fillId="4" borderId="0" xfId="0" applyFont="1" applyFill="1" applyBorder="1" applyAlignment="1" applyProtection="1">
      <alignment horizontal="center" vertical="top" wrapText="1"/>
    </xf>
    <xf numFmtId="43" fontId="6" fillId="5" borderId="28" xfId="0" applyNumberFormat="1" applyFont="1" applyFill="1" applyBorder="1" applyAlignment="1" applyProtection="1">
      <alignment horizontal="right" vertical="center" wrapText="1"/>
    </xf>
    <xf numFmtId="9" fontId="6" fillId="5" borderId="28" xfId="2" applyFont="1" applyFill="1" applyBorder="1" applyAlignment="1" applyProtection="1">
      <alignment horizontal="center" vertical="top" wrapText="1"/>
    </xf>
    <xf numFmtId="9" fontId="6" fillId="5" borderId="29" xfId="2" applyFont="1" applyFill="1" applyBorder="1" applyAlignment="1" applyProtection="1">
      <alignment horizontal="center" vertical="top" wrapText="1"/>
    </xf>
    <xf numFmtId="43" fontId="6" fillId="6" borderId="28" xfId="0" applyNumberFormat="1" applyFont="1" applyFill="1" applyBorder="1" applyAlignment="1" applyProtection="1">
      <alignment horizontal="right" vertical="center" wrapText="1"/>
    </xf>
    <xf numFmtId="9" fontId="6" fillId="3" borderId="28" xfId="2" applyFont="1" applyFill="1" applyBorder="1" applyAlignment="1" applyProtection="1">
      <alignment horizontal="center" vertical="top" wrapText="1"/>
    </xf>
    <xf numFmtId="9" fontId="6" fillId="3" borderId="29" xfId="2" applyFont="1" applyFill="1" applyBorder="1" applyAlignment="1" applyProtection="1">
      <alignment horizontal="center" vertical="top" wrapText="1"/>
    </xf>
    <xf numFmtId="0" fontId="3" fillId="0" borderId="20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3" fillId="0" borderId="21" xfId="0" applyFont="1" applyBorder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/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9" xfId="0" applyFont="1" applyFill="1" applyBorder="1" applyAlignment="1" applyProtection="1">
      <alignment horizontal="right" vertical="center" wrapText="1"/>
    </xf>
    <xf numFmtId="0" fontId="3" fillId="0" borderId="8" xfId="0" applyFont="1" applyFill="1" applyBorder="1"/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164" fontId="6" fillId="0" borderId="0" xfId="0" applyNumberFormat="1" applyFont="1" applyFill="1" applyBorder="1" applyAlignment="1" applyProtection="1">
      <alignment horizontal="left" vertical="top" wrapText="1"/>
    </xf>
    <xf numFmtId="0" fontId="4" fillId="0" borderId="8" xfId="0" applyFont="1" applyFill="1" applyBorder="1"/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left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44" fontId="7" fillId="0" borderId="0" xfId="1" applyFont="1" applyFill="1" applyBorder="1" applyAlignment="1" applyProtection="1">
      <alignment vertical="top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9" fontId="6" fillId="0" borderId="0" xfId="2" applyFont="1" applyFill="1" applyBorder="1" applyAlignment="1" applyProtection="1">
      <alignment horizontal="center" vertical="top" wrapText="1"/>
    </xf>
    <xf numFmtId="9" fontId="6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top" wrapText="1"/>
    </xf>
    <xf numFmtId="44" fontId="6" fillId="0" borderId="0" xfId="1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/>
    <xf numFmtId="0" fontId="4" fillId="0" borderId="30" xfId="0" applyFont="1" applyFill="1" applyBorder="1"/>
    <xf numFmtId="0" fontId="7" fillId="0" borderId="30" xfId="0" applyFont="1" applyFill="1" applyBorder="1" applyAlignment="1" applyProtection="1">
      <alignment horizontal="left" vertical="top" wrapText="1"/>
    </xf>
    <xf numFmtId="0" fontId="7" fillId="0" borderId="30" xfId="0" applyFont="1" applyFill="1" applyBorder="1" applyAlignment="1" applyProtection="1">
      <alignment horizontal="center" vertical="top" wrapText="1"/>
    </xf>
    <xf numFmtId="0" fontId="7" fillId="0" borderId="21" xfId="0" applyFont="1" applyFill="1" applyBorder="1" applyAlignment="1" applyProtection="1">
      <alignment horizontal="left" vertical="top" wrapText="1"/>
    </xf>
    <xf numFmtId="0" fontId="8" fillId="2" borderId="1" xfId="3" applyFont="1" applyFill="1" applyBorder="1" applyAlignment="1" applyProtection="1">
      <alignment horizontal="center" vertical="center" wrapText="1"/>
      <protection locked="0"/>
    </xf>
    <xf numFmtId="0" fontId="8" fillId="2" borderId="2" xfId="3" applyFont="1" applyFill="1" applyBorder="1" applyAlignment="1" applyProtection="1">
      <alignment horizontal="center" vertical="center" wrapText="1"/>
      <protection locked="0"/>
    </xf>
    <xf numFmtId="0" fontId="8" fillId="2" borderId="3" xfId="3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6" fillId="6" borderId="14" xfId="0" applyFont="1" applyFill="1" applyBorder="1" applyAlignment="1" applyProtection="1">
      <alignment horizontal="left" vertical="center" wrapText="1"/>
    </xf>
    <xf numFmtId="0" fontId="6" fillId="6" borderId="28" xfId="0" applyFont="1" applyFill="1" applyBorder="1" applyAlignment="1" applyProtection="1">
      <alignment horizontal="left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6" fillId="5" borderId="14" xfId="0" applyFont="1" applyFill="1" applyBorder="1" applyAlignment="1" applyProtection="1">
      <alignment horizontal="left" vertical="center" wrapText="1"/>
    </xf>
    <xf numFmtId="0" fontId="6" fillId="5" borderId="28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7"/>
  <sheetViews>
    <sheetView tabSelected="1" workbookViewId="0"/>
  </sheetViews>
  <sheetFormatPr baseColWidth="10" defaultColWidth="11.44140625" defaultRowHeight="13.2" x14ac:dyDescent="0.25"/>
  <cols>
    <col min="1" max="1" width="1.88671875" style="1" customWidth="1"/>
    <col min="2" max="2" width="7.44140625" style="1" customWidth="1"/>
    <col min="3" max="3" width="4.5546875" style="1" customWidth="1"/>
    <col min="4" max="4" width="32.88671875" style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52" t="s">
        <v>385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2" customHeight="1" x14ac:dyDescent="0.25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2" customHeight="1" x14ac:dyDescent="0.25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2" customHeight="1" x14ac:dyDescent="0.25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5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2" customHeight="1" x14ac:dyDescent="0.25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2" customHeight="1" x14ac:dyDescent="0.25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0.399999999999999" x14ac:dyDescent="0.25">
      <c r="B9" s="32" t="s">
        <v>21</v>
      </c>
      <c r="C9" s="33"/>
      <c r="D9" s="34" t="s">
        <v>22</v>
      </c>
      <c r="E9" s="29">
        <v>5150</v>
      </c>
      <c r="F9" s="30" t="s">
        <v>23</v>
      </c>
      <c r="G9" s="35">
        <f t="shared" ref="G9:G40" si="0">+H9</f>
        <v>29000</v>
      </c>
      <c r="H9" s="36">
        <v>29000</v>
      </c>
      <c r="I9" s="36">
        <v>99000</v>
      </c>
      <c r="J9" s="36">
        <v>0</v>
      </c>
      <c r="K9" s="36">
        <v>0</v>
      </c>
      <c r="L9" s="37">
        <f t="shared" ref="L9:L40" si="1">IFERROR(K9/H9,0)</f>
        <v>0</v>
      </c>
      <c r="M9" s="38">
        <f t="shared" ref="M9:M40" si="2">IFERROR(K9/I9,0)</f>
        <v>0</v>
      </c>
    </row>
    <row r="10" spans="2:13" x14ac:dyDescent="0.25">
      <c r="B10" s="32"/>
      <c r="C10" s="33"/>
      <c r="D10" s="34"/>
      <c r="E10" s="29">
        <v>5210</v>
      </c>
      <c r="F10" s="30" t="s">
        <v>24</v>
      </c>
      <c r="G10" s="35">
        <f t="shared" si="0"/>
        <v>5000</v>
      </c>
      <c r="H10" s="36">
        <v>5000</v>
      </c>
      <c r="I10" s="36">
        <v>35000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5">
      <c r="B11" s="32"/>
      <c r="C11" s="33"/>
      <c r="D11" s="34"/>
      <c r="E11" s="29">
        <v>5910</v>
      </c>
      <c r="F11" s="30" t="s">
        <v>25</v>
      </c>
      <c r="G11" s="35">
        <f t="shared" si="0"/>
        <v>100000</v>
      </c>
      <c r="H11" s="36">
        <v>100000</v>
      </c>
      <c r="I11" s="36">
        <v>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ht="20.399999999999999" x14ac:dyDescent="0.25">
      <c r="B12" s="32" t="s">
        <v>26</v>
      </c>
      <c r="C12" s="33"/>
      <c r="D12" s="34" t="s">
        <v>27</v>
      </c>
      <c r="E12" s="29">
        <v>5150</v>
      </c>
      <c r="F12" s="30" t="s">
        <v>23</v>
      </c>
      <c r="G12" s="35">
        <f t="shared" si="0"/>
        <v>80000</v>
      </c>
      <c r="H12" s="36">
        <v>80000</v>
      </c>
      <c r="I12" s="36">
        <v>80000</v>
      </c>
      <c r="J12" s="36">
        <v>67920</v>
      </c>
      <c r="K12" s="36">
        <v>35960</v>
      </c>
      <c r="L12" s="37">
        <f t="shared" si="1"/>
        <v>0.44950000000000001</v>
      </c>
      <c r="M12" s="38">
        <f t="shared" si="2"/>
        <v>0.44950000000000001</v>
      </c>
    </row>
    <row r="13" spans="2:13" x14ac:dyDescent="0.25">
      <c r="B13" s="32"/>
      <c r="C13" s="33"/>
      <c r="D13" s="34"/>
      <c r="E13" s="29">
        <v>5190</v>
      </c>
      <c r="F13" s="30" t="s">
        <v>28</v>
      </c>
      <c r="G13" s="35">
        <f t="shared" si="0"/>
        <v>0</v>
      </c>
      <c r="H13" s="36">
        <v>0</v>
      </c>
      <c r="I13" s="36">
        <v>1325000</v>
      </c>
      <c r="J13" s="36">
        <v>497304.8</v>
      </c>
      <c r="K13" s="36">
        <v>497304.8</v>
      </c>
      <c r="L13" s="37">
        <f t="shared" si="1"/>
        <v>0</v>
      </c>
      <c r="M13" s="38">
        <f t="shared" si="2"/>
        <v>0.37532437735849056</v>
      </c>
    </row>
    <row r="14" spans="2:13" x14ac:dyDescent="0.25">
      <c r="B14" s="32"/>
      <c r="C14" s="33"/>
      <c r="D14" s="34"/>
      <c r="E14" s="29">
        <v>5410</v>
      </c>
      <c r="F14" s="30" t="s">
        <v>29</v>
      </c>
      <c r="G14" s="35">
        <f t="shared" si="0"/>
        <v>2500000</v>
      </c>
      <c r="H14" s="36">
        <v>2500000</v>
      </c>
      <c r="I14" s="36">
        <v>2500000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5">
      <c r="B15" s="32"/>
      <c r="C15" s="33"/>
      <c r="D15" s="34"/>
      <c r="E15" s="29">
        <v>5650</v>
      </c>
      <c r="F15" s="30" t="s">
        <v>30</v>
      </c>
      <c r="G15" s="35">
        <f t="shared" si="0"/>
        <v>30000</v>
      </c>
      <c r="H15" s="36">
        <v>30000</v>
      </c>
      <c r="I15" s="36">
        <v>30000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ht="20.399999999999999" x14ac:dyDescent="0.25">
      <c r="B16" s="32" t="s">
        <v>31</v>
      </c>
      <c r="C16" s="33"/>
      <c r="D16" s="34" t="s">
        <v>27</v>
      </c>
      <c r="E16" s="29">
        <v>5150</v>
      </c>
      <c r="F16" s="30" t="s">
        <v>23</v>
      </c>
      <c r="G16" s="35">
        <f t="shared" si="0"/>
        <v>80000</v>
      </c>
      <c r="H16" s="36">
        <v>80000</v>
      </c>
      <c r="I16" s="36">
        <v>50000</v>
      </c>
      <c r="J16" s="36">
        <v>33620</v>
      </c>
      <c r="K16" s="36">
        <v>33620</v>
      </c>
      <c r="L16" s="37">
        <f t="shared" si="1"/>
        <v>0.42025000000000001</v>
      </c>
      <c r="M16" s="38">
        <f t="shared" si="2"/>
        <v>0.6724</v>
      </c>
    </row>
    <row r="17" spans="2:13" x14ac:dyDescent="0.25">
      <c r="B17" s="32"/>
      <c r="C17" s="33"/>
      <c r="D17" s="34"/>
      <c r="E17" s="29">
        <v>5210</v>
      </c>
      <c r="F17" s="30" t="s">
        <v>24</v>
      </c>
      <c r="G17" s="35">
        <f t="shared" si="0"/>
        <v>15000</v>
      </c>
      <c r="H17" s="36">
        <v>15000</v>
      </c>
      <c r="I17" s="36">
        <v>15000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x14ac:dyDescent="0.25">
      <c r="B18" s="32"/>
      <c r="C18" s="33"/>
      <c r="D18" s="34"/>
      <c r="E18" s="29">
        <v>5410</v>
      </c>
      <c r="F18" s="30" t="s">
        <v>29</v>
      </c>
      <c r="G18" s="35">
        <f t="shared" si="0"/>
        <v>350000</v>
      </c>
      <c r="H18" s="36">
        <v>350000</v>
      </c>
      <c r="I18" s="36">
        <v>350000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ht="20.399999999999999" x14ac:dyDescent="0.25">
      <c r="B19" s="32" t="s">
        <v>32</v>
      </c>
      <c r="C19" s="33"/>
      <c r="D19" s="34" t="s">
        <v>33</v>
      </c>
      <c r="E19" s="29">
        <v>5150</v>
      </c>
      <c r="F19" s="30" t="s">
        <v>23</v>
      </c>
      <c r="G19" s="35">
        <f t="shared" si="0"/>
        <v>25000</v>
      </c>
      <c r="H19" s="36">
        <v>25000</v>
      </c>
      <c r="I19" s="36">
        <v>25000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5">
      <c r="B20" s="32"/>
      <c r="C20" s="33"/>
      <c r="D20" s="34"/>
      <c r="E20" s="29">
        <v>5410</v>
      </c>
      <c r="F20" s="30" t="s">
        <v>29</v>
      </c>
      <c r="G20" s="35">
        <f t="shared" si="0"/>
        <v>500000</v>
      </c>
      <c r="H20" s="36">
        <v>500000</v>
      </c>
      <c r="I20" s="36">
        <v>600000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ht="20.399999999999999" x14ac:dyDescent="0.25">
      <c r="B21" s="32" t="s">
        <v>34</v>
      </c>
      <c r="C21" s="33"/>
      <c r="D21" s="34" t="s">
        <v>35</v>
      </c>
      <c r="E21" s="29">
        <v>5150</v>
      </c>
      <c r="F21" s="30" t="s">
        <v>23</v>
      </c>
      <c r="G21" s="35">
        <f t="shared" si="0"/>
        <v>80000</v>
      </c>
      <c r="H21" s="36">
        <v>80000</v>
      </c>
      <c r="I21" s="36">
        <v>80000</v>
      </c>
      <c r="J21" s="36">
        <v>13740</v>
      </c>
      <c r="K21" s="36">
        <v>0</v>
      </c>
      <c r="L21" s="37">
        <f t="shared" si="1"/>
        <v>0</v>
      </c>
      <c r="M21" s="38">
        <f t="shared" si="2"/>
        <v>0</v>
      </c>
    </row>
    <row r="22" spans="2:13" x14ac:dyDescent="0.25">
      <c r="B22" s="32"/>
      <c r="C22" s="33"/>
      <c r="D22" s="34"/>
      <c r="E22" s="29">
        <v>5210</v>
      </c>
      <c r="F22" s="30" t="s">
        <v>24</v>
      </c>
      <c r="G22" s="35">
        <f t="shared" si="0"/>
        <v>10000</v>
      </c>
      <c r="H22" s="36">
        <v>10000</v>
      </c>
      <c r="I22" s="36">
        <v>10000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x14ac:dyDescent="0.25">
      <c r="B23" s="32"/>
      <c r="C23" s="33"/>
      <c r="D23" s="34"/>
      <c r="E23" s="29">
        <v>5410</v>
      </c>
      <c r="F23" s="30" t="s">
        <v>29</v>
      </c>
      <c r="G23" s="35">
        <f t="shared" si="0"/>
        <v>300000</v>
      </c>
      <c r="H23" s="36">
        <v>300000</v>
      </c>
      <c r="I23" s="36">
        <v>470000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x14ac:dyDescent="0.25">
      <c r="B24" s="32" t="s">
        <v>36</v>
      </c>
      <c r="C24" s="33"/>
      <c r="D24" s="34" t="s">
        <v>37</v>
      </c>
      <c r="E24" s="29">
        <v>5110</v>
      </c>
      <c r="F24" s="30" t="s">
        <v>38</v>
      </c>
      <c r="G24" s="35">
        <f t="shared" si="0"/>
        <v>0</v>
      </c>
      <c r="H24" s="36">
        <v>0</v>
      </c>
      <c r="I24" s="36">
        <v>20694</v>
      </c>
      <c r="J24" s="36">
        <v>0</v>
      </c>
      <c r="K24" s="36">
        <v>0</v>
      </c>
      <c r="L24" s="37">
        <f t="shared" si="1"/>
        <v>0</v>
      </c>
      <c r="M24" s="38">
        <f t="shared" si="2"/>
        <v>0</v>
      </c>
    </row>
    <row r="25" spans="2:13" ht="20.399999999999999" x14ac:dyDescent="0.25">
      <c r="B25" s="32"/>
      <c r="C25" s="33"/>
      <c r="D25" s="34"/>
      <c r="E25" s="29">
        <v>5150</v>
      </c>
      <c r="F25" s="30" t="s">
        <v>23</v>
      </c>
      <c r="G25" s="35">
        <f t="shared" si="0"/>
        <v>20525</v>
      </c>
      <c r="H25" s="36">
        <v>20525</v>
      </c>
      <c r="I25" s="36">
        <v>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x14ac:dyDescent="0.25">
      <c r="B26" s="32" t="s">
        <v>39</v>
      </c>
      <c r="C26" s="33"/>
      <c r="D26" s="34" t="s">
        <v>40</v>
      </c>
      <c r="E26" s="29">
        <v>5110</v>
      </c>
      <c r="F26" s="30" t="s">
        <v>38</v>
      </c>
      <c r="G26" s="35">
        <f t="shared" si="0"/>
        <v>0</v>
      </c>
      <c r="H26" s="36">
        <v>0</v>
      </c>
      <c r="I26" s="36">
        <v>47000</v>
      </c>
      <c r="J26" s="36">
        <v>27791.279999999999</v>
      </c>
      <c r="K26" s="36">
        <v>27791.279999999999</v>
      </c>
      <c r="L26" s="37">
        <f t="shared" si="1"/>
        <v>0</v>
      </c>
      <c r="M26" s="38">
        <f t="shared" si="2"/>
        <v>0.59130382978723406</v>
      </c>
    </row>
    <row r="27" spans="2:13" ht="20.399999999999999" x14ac:dyDescent="0.25">
      <c r="B27" s="32"/>
      <c r="C27" s="33"/>
      <c r="D27" s="34"/>
      <c r="E27" s="29">
        <v>5150</v>
      </c>
      <c r="F27" s="30" t="s">
        <v>23</v>
      </c>
      <c r="G27" s="35">
        <f t="shared" si="0"/>
        <v>200000</v>
      </c>
      <c r="H27" s="36">
        <v>200000</v>
      </c>
      <c r="I27" s="36">
        <v>300000</v>
      </c>
      <c r="J27" s="36">
        <v>124040.44</v>
      </c>
      <c r="K27" s="36">
        <v>124040.44</v>
      </c>
      <c r="L27" s="37">
        <f t="shared" si="1"/>
        <v>0.62020220000000004</v>
      </c>
      <c r="M27" s="38">
        <f t="shared" si="2"/>
        <v>0.41346813333333332</v>
      </c>
    </row>
    <row r="28" spans="2:13" x14ac:dyDescent="0.25">
      <c r="B28" s="32"/>
      <c r="C28" s="33"/>
      <c r="D28" s="34"/>
      <c r="E28" s="29">
        <v>5190</v>
      </c>
      <c r="F28" s="30" t="s">
        <v>28</v>
      </c>
      <c r="G28" s="35">
        <f t="shared" si="0"/>
        <v>50000</v>
      </c>
      <c r="H28" s="36">
        <v>50000</v>
      </c>
      <c r="I28" s="36">
        <v>710000</v>
      </c>
      <c r="J28" s="36">
        <v>556475.19999999995</v>
      </c>
      <c r="K28" s="36">
        <v>577315.19999999995</v>
      </c>
      <c r="L28" s="37">
        <f t="shared" si="1"/>
        <v>11.546303999999999</v>
      </c>
      <c r="M28" s="38">
        <f t="shared" si="2"/>
        <v>0.81311999999999995</v>
      </c>
    </row>
    <row r="29" spans="2:13" x14ac:dyDescent="0.25">
      <c r="B29" s="32"/>
      <c r="C29" s="33"/>
      <c r="D29" s="34"/>
      <c r="E29" s="29">
        <v>5410</v>
      </c>
      <c r="F29" s="30" t="s">
        <v>29</v>
      </c>
      <c r="G29" s="35">
        <f t="shared" si="0"/>
        <v>500000</v>
      </c>
      <c r="H29" s="36">
        <v>500000</v>
      </c>
      <c r="I29" s="36">
        <v>600000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x14ac:dyDescent="0.25">
      <c r="B30" s="32"/>
      <c r="C30" s="33"/>
      <c r="D30" s="34"/>
      <c r="E30" s="29">
        <v>5640</v>
      </c>
      <c r="F30" s="30" t="s">
        <v>41</v>
      </c>
      <c r="G30" s="35">
        <f t="shared" si="0"/>
        <v>360000</v>
      </c>
      <c r="H30" s="36">
        <v>360000</v>
      </c>
      <c r="I30" s="36">
        <v>360000</v>
      </c>
      <c r="J30" s="36">
        <v>158513.51999999999</v>
      </c>
      <c r="K30" s="36">
        <v>158513.51999999999</v>
      </c>
      <c r="L30" s="37">
        <f t="shared" si="1"/>
        <v>0.44031533333333328</v>
      </c>
      <c r="M30" s="38">
        <f t="shared" si="2"/>
        <v>0.44031533333333328</v>
      </c>
    </row>
    <row r="31" spans="2:13" x14ac:dyDescent="0.25">
      <c r="B31" s="32"/>
      <c r="C31" s="33"/>
      <c r="D31" s="34"/>
      <c r="E31" s="29">
        <v>5690</v>
      </c>
      <c r="F31" s="30" t="s">
        <v>42</v>
      </c>
      <c r="G31" s="35">
        <f t="shared" si="0"/>
        <v>200000</v>
      </c>
      <c r="H31" s="36">
        <v>200000</v>
      </c>
      <c r="I31" s="36">
        <v>100000</v>
      </c>
      <c r="J31" s="36">
        <v>0</v>
      </c>
      <c r="K31" s="36">
        <v>0</v>
      </c>
      <c r="L31" s="37">
        <f t="shared" si="1"/>
        <v>0</v>
      </c>
      <c r="M31" s="38">
        <f t="shared" si="2"/>
        <v>0</v>
      </c>
    </row>
    <row r="32" spans="2:13" x14ac:dyDescent="0.25">
      <c r="B32" s="32" t="s">
        <v>43</v>
      </c>
      <c r="C32" s="33"/>
      <c r="D32" s="34" t="s">
        <v>44</v>
      </c>
      <c r="E32" s="29">
        <v>5110</v>
      </c>
      <c r="F32" s="30" t="s">
        <v>38</v>
      </c>
      <c r="G32" s="35">
        <f t="shared" si="0"/>
        <v>0</v>
      </c>
      <c r="H32" s="36">
        <v>0</v>
      </c>
      <c r="I32" s="36">
        <v>111089.15</v>
      </c>
      <c r="J32" s="36">
        <v>77897.149999999994</v>
      </c>
      <c r="K32" s="36">
        <v>56089.15</v>
      </c>
      <c r="L32" s="37">
        <f t="shared" si="1"/>
        <v>0</v>
      </c>
      <c r="M32" s="38">
        <f t="shared" si="2"/>
        <v>0.50490214390874355</v>
      </c>
    </row>
    <row r="33" spans="2:13" ht="20.399999999999999" x14ac:dyDescent="0.25">
      <c r="B33" s="32"/>
      <c r="C33" s="33"/>
      <c r="D33" s="34"/>
      <c r="E33" s="29">
        <v>5150</v>
      </c>
      <c r="F33" s="30" t="s">
        <v>23</v>
      </c>
      <c r="G33" s="35">
        <f t="shared" si="0"/>
        <v>50000</v>
      </c>
      <c r="H33" s="36">
        <v>50000</v>
      </c>
      <c r="I33" s="36">
        <v>464790</v>
      </c>
      <c r="J33" s="36">
        <v>14790</v>
      </c>
      <c r="K33" s="36">
        <v>14790</v>
      </c>
      <c r="L33" s="37">
        <f t="shared" si="1"/>
        <v>0.29580000000000001</v>
      </c>
      <c r="M33" s="38">
        <f t="shared" si="2"/>
        <v>3.1820822306848254E-2</v>
      </c>
    </row>
    <row r="34" spans="2:13" x14ac:dyDescent="0.25">
      <c r="B34" s="32"/>
      <c r="C34" s="33"/>
      <c r="D34" s="34"/>
      <c r="E34" s="29">
        <v>5230</v>
      </c>
      <c r="F34" s="30" t="s">
        <v>45</v>
      </c>
      <c r="G34" s="35">
        <f t="shared" si="0"/>
        <v>2500000</v>
      </c>
      <c r="H34" s="36">
        <v>2500000</v>
      </c>
      <c r="I34" s="36">
        <v>308768.21999999997</v>
      </c>
      <c r="J34" s="36">
        <v>308768.21999999997</v>
      </c>
      <c r="K34" s="36">
        <v>308768.21999999997</v>
      </c>
      <c r="L34" s="37">
        <f t="shared" si="1"/>
        <v>0.12350728799999999</v>
      </c>
      <c r="M34" s="38">
        <f t="shared" si="2"/>
        <v>1</v>
      </c>
    </row>
    <row r="35" spans="2:13" ht="20.399999999999999" x14ac:dyDescent="0.25">
      <c r="B35" s="32"/>
      <c r="C35" s="33"/>
      <c r="D35" s="34"/>
      <c r="E35" s="29">
        <v>5290</v>
      </c>
      <c r="F35" s="30" t="s">
        <v>46</v>
      </c>
      <c r="G35" s="35">
        <f t="shared" si="0"/>
        <v>0</v>
      </c>
      <c r="H35" s="36">
        <v>0</v>
      </c>
      <c r="I35" s="36">
        <v>8200000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x14ac:dyDescent="0.25">
      <c r="B36" s="32"/>
      <c r="C36" s="33"/>
      <c r="D36" s="34"/>
      <c r="E36" s="29">
        <v>5310</v>
      </c>
      <c r="F36" s="30" t="s">
        <v>47</v>
      </c>
      <c r="G36" s="35">
        <f t="shared" si="0"/>
        <v>0</v>
      </c>
      <c r="H36" s="36">
        <v>0</v>
      </c>
      <c r="I36" s="36">
        <v>0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 x14ac:dyDescent="0.25">
      <c r="B37" s="32"/>
      <c r="C37" s="33"/>
      <c r="D37" s="34"/>
      <c r="E37" s="29">
        <v>5410</v>
      </c>
      <c r="F37" s="30" t="s">
        <v>29</v>
      </c>
      <c r="G37" s="35">
        <f t="shared" si="0"/>
        <v>2150000</v>
      </c>
      <c r="H37" s="36">
        <v>2150000</v>
      </c>
      <c r="I37" s="36">
        <v>4000000</v>
      </c>
      <c r="J37" s="36">
        <v>0</v>
      </c>
      <c r="K37" s="36">
        <v>0</v>
      </c>
      <c r="L37" s="37">
        <f t="shared" si="1"/>
        <v>0</v>
      </c>
      <c r="M37" s="38">
        <f t="shared" si="2"/>
        <v>0</v>
      </c>
    </row>
    <row r="38" spans="2:13" x14ac:dyDescent="0.25">
      <c r="B38" s="32"/>
      <c r="C38" s="33"/>
      <c r="D38" s="34"/>
      <c r="E38" s="29">
        <v>5490</v>
      </c>
      <c r="F38" s="30" t="s">
        <v>48</v>
      </c>
      <c r="G38" s="35">
        <f t="shared" si="0"/>
        <v>250000</v>
      </c>
      <c r="H38" s="36">
        <v>250000</v>
      </c>
      <c r="I38" s="36">
        <v>0</v>
      </c>
      <c r="J38" s="36">
        <v>0</v>
      </c>
      <c r="K38" s="36">
        <v>0</v>
      </c>
      <c r="L38" s="37">
        <f t="shared" si="1"/>
        <v>0</v>
      </c>
      <c r="M38" s="38">
        <f t="shared" si="2"/>
        <v>0</v>
      </c>
    </row>
    <row r="39" spans="2:13" x14ac:dyDescent="0.25">
      <c r="B39" s="32"/>
      <c r="C39" s="33"/>
      <c r="D39" s="34"/>
      <c r="E39" s="29">
        <v>5510</v>
      </c>
      <c r="F39" s="30" t="s">
        <v>49</v>
      </c>
      <c r="G39" s="35">
        <f t="shared" si="0"/>
        <v>4000000</v>
      </c>
      <c r="H39" s="36">
        <v>4000000</v>
      </c>
      <c r="I39" s="36">
        <v>1391304</v>
      </c>
      <c r="J39" s="36">
        <v>1391304</v>
      </c>
      <c r="K39" s="36">
        <v>1391304</v>
      </c>
      <c r="L39" s="37">
        <f t="shared" si="1"/>
        <v>0.34782600000000002</v>
      </c>
      <c r="M39" s="38">
        <f t="shared" si="2"/>
        <v>1</v>
      </c>
    </row>
    <row r="40" spans="2:13" x14ac:dyDescent="0.25">
      <c r="B40" s="32"/>
      <c r="C40" s="33"/>
      <c r="D40" s="34"/>
      <c r="E40" s="29">
        <v>5640</v>
      </c>
      <c r="F40" s="30" t="s">
        <v>41</v>
      </c>
      <c r="G40" s="35">
        <f t="shared" si="0"/>
        <v>0</v>
      </c>
      <c r="H40" s="36">
        <v>0</v>
      </c>
      <c r="I40" s="36">
        <v>8500</v>
      </c>
      <c r="J40" s="36">
        <v>0</v>
      </c>
      <c r="K40" s="36">
        <v>0</v>
      </c>
      <c r="L40" s="37">
        <f t="shared" si="1"/>
        <v>0</v>
      </c>
      <c r="M40" s="38">
        <f t="shared" si="2"/>
        <v>0</v>
      </c>
    </row>
    <row r="41" spans="2:13" x14ac:dyDescent="0.25">
      <c r="B41" s="32"/>
      <c r="C41" s="33"/>
      <c r="D41" s="34"/>
      <c r="E41" s="29">
        <v>5650</v>
      </c>
      <c r="F41" s="30" t="s">
        <v>30</v>
      </c>
      <c r="G41" s="35">
        <f t="shared" ref="G41:G72" si="3">+H41</f>
        <v>500000</v>
      </c>
      <c r="H41" s="36">
        <v>500000</v>
      </c>
      <c r="I41" s="36">
        <v>203232</v>
      </c>
      <c r="J41" s="36">
        <v>101616</v>
      </c>
      <c r="K41" s="36">
        <v>101616</v>
      </c>
      <c r="L41" s="37">
        <f t="shared" ref="L41:L72" si="4">IFERROR(K41/H41,0)</f>
        <v>0.203232</v>
      </c>
      <c r="M41" s="38">
        <f t="shared" ref="M41:M72" si="5">IFERROR(K41/I41,0)</f>
        <v>0.5</v>
      </c>
    </row>
    <row r="42" spans="2:13" ht="20.399999999999999" x14ac:dyDescent="0.25">
      <c r="B42" s="32" t="s">
        <v>50</v>
      </c>
      <c r="C42" s="33"/>
      <c r="D42" s="34" t="s">
        <v>51</v>
      </c>
      <c r="E42" s="29">
        <v>5150</v>
      </c>
      <c r="F42" s="30" t="s">
        <v>23</v>
      </c>
      <c r="G42" s="35">
        <f t="shared" si="3"/>
        <v>50000</v>
      </c>
      <c r="H42" s="36">
        <v>50000</v>
      </c>
      <c r="I42" s="36">
        <v>50000</v>
      </c>
      <c r="J42" s="36">
        <v>0</v>
      </c>
      <c r="K42" s="36">
        <v>0</v>
      </c>
      <c r="L42" s="37">
        <f t="shared" si="4"/>
        <v>0</v>
      </c>
      <c r="M42" s="38">
        <f t="shared" si="5"/>
        <v>0</v>
      </c>
    </row>
    <row r="43" spans="2:13" x14ac:dyDescent="0.25">
      <c r="B43" s="32"/>
      <c r="C43" s="33"/>
      <c r="D43" s="34"/>
      <c r="E43" s="29">
        <v>5210</v>
      </c>
      <c r="F43" s="30" t="s">
        <v>24</v>
      </c>
      <c r="G43" s="35">
        <f t="shared" si="3"/>
        <v>50000</v>
      </c>
      <c r="H43" s="36">
        <v>50000</v>
      </c>
      <c r="I43" s="36">
        <v>50000</v>
      </c>
      <c r="J43" s="36">
        <v>10790</v>
      </c>
      <c r="K43" s="36">
        <v>10790</v>
      </c>
      <c r="L43" s="37">
        <f t="shared" si="4"/>
        <v>0.21579999999999999</v>
      </c>
      <c r="M43" s="38">
        <f t="shared" si="5"/>
        <v>0.21579999999999999</v>
      </c>
    </row>
    <row r="44" spans="2:13" ht="20.399999999999999" x14ac:dyDescent="0.25">
      <c r="B44" s="32"/>
      <c r="C44" s="33"/>
      <c r="D44" s="34"/>
      <c r="E44" s="29">
        <v>5290</v>
      </c>
      <c r="F44" s="30" t="s">
        <v>46</v>
      </c>
      <c r="G44" s="35">
        <f t="shared" si="3"/>
        <v>20000</v>
      </c>
      <c r="H44" s="36">
        <v>20000</v>
      </c>
      <c r="I44" s="36">
        <v>10020000</v>
      </c>
      <c r="J44" s="36">
        <v>0</v>
      </c>
      <c r="K44" s="36">
        <v>0</v>
      </c>
      <c r="L44" s="37">
        <f t="shared" si="4"/>
        <v>0</v>
      </c>
      <c r="M44" s="38">
        <f t="shared" si="5"/>
        <v>0</v>
      </c>
    </row>
    <row r="45" spans="2:13" x14ac:dyDescent="0.25">
      <c r="B45" s="32"/>
      <c r="C45" s="33"/>
      <c r="D45" s="34"/>
      <c r="E45" s="29">
        <v>5650</v>
      </c>
      <c r="F45" s="30" t="s">
        <v>30</v>
      </c>
      <c r="G45" s="35">
        <f t="shared" si="3"/>
        <v>10000</v>
      </c>
      <c r="H45" s="36">
        <v>10000</v>
      </c>
      <c r="I45" s="36">
        <v>10000</v>
      </c>
      <c r="J45" s="36">
        <v>0</v>
      </c>
      <c r="K45" s="36">
        <v>0</v>
      </c>
      <c r="L45" s="37">
        <f t="shared" si="4"/>
        <v>0</v>
      </c>
      <c r="M45" s="38">
        <f t="shared" si="5"/>
        <v>0</v>
      </c>
    </row>
    <row r="46" spans="2:13" x14ac:dyDescent="0.25">
      <c r="B46" s="32" t="s">
        <v>52</v>
      </c>
      <c r="C46" s="33"/>
      <c r="D46" s="34" t="s">
        <v>53</v>
      </c>
      <c r="E46" s="29">
        <v>5210</v>
      </c>
      <c r="F46" s="30" t="s">
        <v>24</v>
      </c>
      <c r="G46" s="35">
        <f t="shared" si="3"/>
        <v>17077.5</v>
      </c>
      <c r="H46" s="36">
        <v>17077.5</v>
      </c>
      <c r="I46" s="36">
        <v>17077.5</v>
      </c>
      <c r="J46" s="36">
        <v>0</v>
      </c>
      <c r="K46" s="36">
        <v>0</v>
      </c>
      <c r="L46" s="37">
        <f t="shared" si="4"/>
        <v>0</v>
      </c>
      <c r="M46" s="38">
        <f t="shared" si="5"/>
        <v>0</v>
      </c>
    </row>
    <row r="47" spans="2:13" x14ac:dyDescent="0.25">
      <c r="B47" s="32"/>
      <c r="C47" s="33"/>
      <c r="D47" s="34"/>
      <c r="E47" s="29">
        <v>5410</v>
      </c>
      <c r="F47" s="30" t="s">
        <v>29</v>
      </c>
      <c r="G47" s="35">
        <f t="shared" si="3"/>
        <v>0</v>
      </c>
      <c r="H47" s="36">
        <v>0</v>
      </c>
      <c r="I47" s="36">
        <v>1500000</v>
      </c>
      <c r="J47" s="36">
        <v>0</v>
      </c>
      <c r="K47" s="36">
        <v>0</v>
      </c>
      <c r="L47" s="37">
        <f t="shared" si="4"/>
        <v>0</v>
      </c>
      <c r="M47" s="38">
        <f t="shared" si="5"/>
        <v>0</v>
      </c>
    </row>
    <row r="48" spans="2:13" ht="20.399999999999999" x14ac:dyDescent="0.25">
      <c r="B48" s="32" t="s">
        <v>54</v>
      </c>
      <c r="C48" s="33"/>
      <c r="D48" s="34" t="s">
        <v>55</v>
      </c>
      <c r="E48" s="29">
        <v>5150</v>
      </c>
      <c r="F48" s="30" t="s">
        <v>23</v>
      </c>
      <c r="G48" s="35">
        <f t="shared" si="3"/>
        <v>50000</v>
      </c>
      <c r="H48" s="36">
        <v>50000</v>
      </c>
      <c r="I48" s="36">
        <v>50000</v>
      </c>
      <c r="J48" s="36">
        <v>49947</v>
      </c>
      <c r="K48" s="36">
        <v>49947</v>
      </c>
      <c r="L48" s="37">
        <f t="shared" si="4"/>
        <v>0.99894000000000005</v>
      </c>
      <c r="M48" s="38">
        <f t="shared" si="5"/>
        <v>0.99894000000000005</v>
      </c>
    </row>
    <row r="49" spans="2:13" x14ac:dyDescent="0.25">
      <c r="B49" s="32"/>
      <c r="C49" s="33"/>
      <c r="D49" s="34"/>
      <c r="E49" s="29">
        <v>5410</v>
      </c>
      <c r="F49" s="30" t="s">
        <v>29</v>
      </c>
      <c r="G49" s="35">
        <f t="shared" si="3"/>
        <v>5000000</v>
      </c>
      <c r="H49" s="36">
        <v>5000000</v>
      </c>
      <c r="I49" s="36">
        <v>5000000</v>
      </c>
      <c r="J49" s="36">
        <v>0</v>
      </c>
      <c r="K49" s="36">
        <v>0</v>
      </c>
      <c r="L49" s="37">
        <f t="shared" si="4"/>
        <v>0</v>
      </c>
      <c r="M49" s="38">
        <f t="shared" si="5"/>
        <v>0</v>
      </c>
    </row>
    <row r="50" spans="2:13" x14ac:dyDescent="0.25">
      <c r="B50" s="32"/>
      <c r="C50" s="33"/>
      <c r="D50" s="34"/>
      <c r="E50" s="29">
        <v>5420</v>
      </c>
      <c r="F50" s="30" t="s">
        <v>56</v>
      </c>
      <c r="G50" s="35">
        <f t="shared" si="3"/>
        <v>130000</v>
      </c>
      <c r="H50" s="36">
        <v>130000</v>
      </c>
      <c r="I50" s="36">
        <v>130000</v>
      </c>
      <c r="J50" s="36">
        <v>85500</v>
      </c>
      <c r="K50" s="36">
        <v>85500</v>
      </c>
      <c r="L50" s="37">
        <f t="shared" si="4"/>
        <v>0.65769230769230769</v>
      </c>
      <c r="M50" s="38">
        <f t="shared" si="5"/>
        <v>0.65769230769230769</v>
      </c>
    </row>
    <row r="51" spans="2:13" x14ac:dyDescent="0.25">
      <c r="B51" s="32"/>
      <c r="C51" s="33"/>
      <c r="D51" s="34"/>
      <c r="E51" s="29">
        <v>5630</v>
      </c>
      <c r="F51" s="30" t="s">
        <v>57</v>
      </c>
      <c r="G51" s="35">
        <f t="shared" si="3"/>
        <v>9000000</v>
      </c>
      <c r="H51" s="36">
        <v>9000000</v>
      </c>
      <c r="I51" s="36">
        <v>18600000</v>
      </c>
      <c r="J51" s="36">
        <v>0</v>
      </c>
      <c r="K51" s="36">
        <v>0</v>
      </c>
      <c r="L51" s="37">
        <f t="shared" si="4"/>
        <v>0</v>
      </c>
      <c r="M51" s="38">
        <f t="shared" si="5"/>
        <v>0</v>
      </c>
    </row>
    <row r="52" spans="2:13" x14ac:dyDescent="0.25">
      <c r="B52" s="32"/>
      <c r="C52" s="33"/>
      <c r="D52" s="34"/>
      <c r="E52" s="29">
        <v>5650</v>
      </c>
      <c r="F52" s="30" t="s">
        <v>30</v>
      </c>
      <c r="G52" s="35">
        <f t="shared" si="3"/>
        <v>0</v>
      </c>
      <c r="H52" s="36">
        <v>0</v>
      </c>
      <c r="I52" s="36">
        <v>300000</v>
      </c>
      <c r="J52" s="36">
        <v>270976</v>
      </c>
      <c r="K52" s="36">
        <v>270976</v>
      </c>
      <c r="L52" s="37">
        <f t="shared" si="4"/>
        <v>0</v>
      </c>
      <c r="M52" s="38">
        <f t="shared" si="5"/>
        <v>0.90325333333333335</v>
      </c>
    </row>
    <row r="53" spans="2:13" x14ac:dyDescent="0.25">
      <c r="B53" s="32"/>
      <c r="C53" s="33"/>
      <c r="D53" s="34"/>
      <c r="E53" s="29">
        <v>5670</v>
      </c>
      <c r="F53" s="30" t="s">
        <v>58</v>
      </c>
      <c r="G53" s="35">
        <f t="shared" si="3"/>
        <v>0</v>
      </c>
      <c r="H53" s="36">
        <v>0</v>
      </c>
      <c r="I53" s="36">
        <v>1368285.78</v>
      </c>
      <c r="J53" s="36">
        <v>1301669.5900000001</v>
      </c>
      <c r="K53" s="36">
        <v>49680</v>
      </c>
      <c r="L53" s="37">
        <f t="shared" si="4"/>
        <v>0</v>
      </c>
      <c r="M53" s="38">
        <f t="shared" si="5"/>
        <v>3.6308204562353924E-2</v>
      </c>
    </row>
    <row r="54" spans="2:13" x14ac:dyDescent="0.25">
      <c r="B54" s="32"/>
      <c r="C54" s="33"/>
      <c r="D54" s="34"/>
      <c r="E54" s="29">
        <v>5690</v>
      </c>
      <c r="F54" s="30" t="s">
        <v>42</v>
      </c>
      <c r="G54" s="35">
        <f t="shared" si="3"/>
        <v>50000</v>
      </c>
      <c r="H54" s="36">
        <v>50000</v>
      </c>
      <c r="I54" s="36">
        <v>50000</v>
      </c>
      <c r="J54" s="36">
        <v>0</v>
      </c>
      <c r="K54" s="36">
        <v>0</v>
      </c>
      <c r="L54" s="37">
        <f t="shared" si="4"/>
        <v>0</v>
      </c>
      <c r="M54" s="38">
        <f t="shared" si="5"/>
        <v>0</v>
      </c>
    </row>
    <row r="55" spans="2:13" ht="20.399999999999999" x14ac:dyDescent="0.25">
      <c r="B55" s="32" t="s">
        <v>59</v>
      </c>
      <c r="C55" s="33"/>
      <c r="D55" s="34" t="s">
        <v>60</v>
      </c>
      <c r="E55" s="29">
        <v>5150</v>
      </c>
      <c r="F55" s="30" t="s">
        <v>23</v>
      </c>
      <c r="G55" s="35">
        <f t="shared" si="3"/>
        <v>25000</v>
      </c>
      <c r="H55" s="36">
        <v>25000</v>
      </c>
      <c r="I55" s="36">
        <v>25000</v>
      </c>
      <c r="J55" s="36">
        <v>17150</v>
      </c>
      <c r="K55" s="36">
        <v>17150</v>
      </c>
      <c r="L55" s="37">
        <f t="shared" si="4"/>
        <v>0.68600000000000005</v>
      </c>
      <c r="M55" s="38">
        <f t="shared" si="5"/>
        <v>0.68600000000000005</v>
      </c>
    </row>
    <row r="56" spans="2:13" x14ac:dyDescent="0.25">
      <c r="B56" s="32"/>
      <c r="C56" s="33"/>
      <c r="D56" s="34"/>
      <c r="E56" s="29">
        <v>5310</v>
      </c>
      <c r="F56" s="30" t="s">
        <v>47</v>
      </c>
      <c r="G56" s="35">
        <f t="shared" si="3"/>
        <v>25000</v>
      </c>
      <c r="H56" s="36">
        <v>25000</v>
      </c>
      <c r="I56" s="36">
        <v>25000</v>
      </c>
      <c r="J56" s="36">
        <v>0</v>
      </c>
      <c r="K56" s="36">
        <v>0</v>
      </c>
      <c r="L56" s="37">
        <f t="shared" si="4"/>
        <v>0</v>
      </c>
      <c r="M56" s="38">
        <f t="shared" si="5"/>
        <v>0</v>
      </c>
    </row>
    <row r="57" spans="2:13" x14ac:dyDescent="0.25">
      <c r="B57" s="32"/>
      <c r="C57" s="33"/>
      <c r="D57" s="34"/>
      <c r="E57" s="29">
        <v>5320</v>
      </c>
      <c r="F57" s="30" t="s">
        <v>61</v>
      </c>
      <c r="G57" s="35">
        <f t="shared" si="3"/>
        <v>50875</v>
      </c>
      <c r="H57" s="36">
        <v>50875</v>
      </c>
      <c r="I57" s="36">
        <v>50875</v>
      </c>
      <c r="J57" s="36">
        <v>0</v>
      </c>
      <c r="K57" s="36">
        <v>0</v>
      </c>
      <c r="L57" s="37">
        <f t="shared" si="4"/>
        <v>0</v>
      </c>
      <c r="M57" s="38">
        <f t="shared" si="5"/>
        <v>0</v>
      </c>
    </row>
    <row r="58" spans="2:13" x14ac:dyDescent="0.25">
      <c r="B58" s="32"/>
      <c r="C58" s="33"/>
      <c r="D58" s="34"/>
      <c r="E58" s="29">
        <v>5420</v>
      </c>
      <c r="F58" s="30" t="s">
        <v>56</v>
      </c>
      <c r="G58" s="35">
        <f t="shared" si="3"/>
        <v>517500</v>
      </c>
      <c r="H58" s="36">
        <v>517500</v>
      </c>
      <c r="I58" s="36">
        <v>117500</v>
      </c>
      <c r="J58" s="36">
        <v>0</v>
      </c>
      <c r="K58" s="36">
        <v>0</v>
      </c>
      <c r="L58" s="37">
        <f t="shared" si="4"/>
        <v>0</v>
      </c>
      <c r="M58" s="38">
        <f t="shared" si="5"/>
        <v>0</v>
      </c>
    </row>
    <row r="59" spans="2:13" x14ac:dyDescent="0.25">
      <c r="B59" s="32"/>
      <c r="C59" s="33"/>
      <c r="D59" s="34"/>
      <c r="E59" s="29">
        <v>5620</v>
      </c>
      <c r="F59" s="30" t="s">
        <v>62</v>
      </c>
      <c r="G59" s="35">
        <f t="shared" si="3"/>
        <v>250000</v>
      </c>
      <c r="H59" s="36">
        <v>250000</v>
      </c>
      <c r="I59" s="36">
        <v>250000</v>
      </c>
      <c r="J59" s="36">
        <v>0</v>
      </c>
      <c r="K59" s="36">
        <v>0</v>
      </c>
      <c r="L59" s="37">
        <f t="shared" si="4"/>
        <v>0</v>
      </c>
      <c r="M59" s="38">
        <f t="shared" si="5"/>
        <v>0</v>
      </c>
    </row>
    <row r="60" spans="2:13" ht="20.399999999999999" x14ac:dyDescent="0.25">
      <c r="B60" s="32" t="s">
        <v>63</v>
      </c>
      <c r="C60" s="33"/>
      <c r="D60" s="34" t="s">
        <v>64</v>
      </c>
      <c r="E60" s="29">
        <v>5150</v>
      </c>
      <c r="F60" s="30" t="s">
        <v>23</v>
      </c>
      <c r="G60" s="35">
        <f t="shared" si="3"/>
        <v>44000</v>
      </c>
      <c r="H60" s="36">
        <v>44000</v>
      </c>
      <c r="I60" s="36">
        <v>44000</v>
      </c>
      <c r="J60" s="36">
        <v>33381.69</v>
      </c>
      <c r="K60" s="36">
        <v>33381.69</v>
      </c>
      <c r="L60" s="37">
        <f t="shared" si="4"/>
        <v>0.75867477272727279</v>
      </c>
      <c r="M60" s="38">
        <f t="shared" si="5"/>
        <v>0.75867477272727279</v>
      </c>
    </row>
    <row r="61" spans="2:13" x14ac:dyDescent="0.25">
      <c r="B61" s="32"/>
      <c r="C61" s="33"/>
      <c r="D61" s="34"/>
      <c r="E61" s="29">
        <v>5410</v>
      </c>
      <c r="F61" s="30" t="s">
        <v>29</v>
      </c>
      <c r="G61" s="35">
        <f t="shared" si="3"/>
        <v>3000000</v>
      </c>
      <c r="H61" s="36">
        <v>3000000</v>
      </c>
      <c r="I61" s="36">
        <v>15200000</v>
      </c>
      <c r="J61" s="36">
        <v>0</v>
      </c>
      <c r="K61" s="36">
        <v>0</v>
      </c>
      <c r="L61" s="37">
        <f t="shared" si="4"/>
        <v>0</v>
      </c>
      <c r="M61" s="38">
        <f t="shared" si="5"/>
        <v>0</v>
      </c>
    </row>
    <row r="62" spans="2:13" x14ac:dyDescent="0.25">
      <c r="B62" s="32"/>
      <c r="C62" s="33"/>
      <c r="D62" s="34"/>
      <c r="E62" s="29">
        <v>5610</v>
      </c>
      <c r="F62" s="30" t="s">
        <v>65</v>
      </c>
      <c r="G62" s="35">
        <f t="shared" si="3"/>
        <v>60000</v>
      </c>
      <c r="H62" s="36">
        <v>60000</v>
      </c>
      <c r="I62" s="36">
        <v>60000</v>
      </c>
      <c r="J62" s="36">
        <v>0</v>
      </c>
      <c r="K62" s="36">
        <v>0</v>
      </c>
      <c r="L62" s="37">
        <f t="shared" si="4"/>
        <v>0</v>
      </c>
      <c r="M62" s="38">
        <f t="shared" si="5"/>
        <v>0</v>
      </c>
    </row>
    <row r="63" spans="2:13" x14ac:dyDescent="0.25">
      <c r="B63" s="32"/>
      <c r="C63" s="33"/>
      <c r="D63" s="34"/>
      <c r="E63" s="29">
        <v>5620</v>
      </c>
      <c r="F63" s="30" t="s">
        <v>62</v>
      </c>
      <c r="G63" s="35">
        <f t="shared" si="3"/>
        <v>1600000</v>
      </c>
      <c r="H63" s="36">
        <v>1600000</v>
      </c>
      <c r="I63" s="36">
        <v>1600000</v>
      </c>
      <c r="J63" s="36">
        <v>45170</v>
      </c>
      <c r="K63" s="36">
        <v>18780</v>
      </c>
      <c r="L63" s="37">
        <f t="shared" si="4"/>
        <v>1.17375E-2</v>
      </c>
      <c r="M63" s="38">
        <f t="shared" si="5"/>
        <v>1.17375E-2</v>
      </c>
    </row>
    <row r="64" spans="2:13" x14ac:dyDescent="0.25">
      <c r="B64" s="32"/>
      <c r="C64" s="33"/>
      <c r="D64" s="34"/>
      <c r="E64" s="29">
        <v>5690</v>
      </c>
      <c r="F64" s="30" t="s">
        <v>42</v>
      </c>
      <c r="G64" s="35">
        <f t="shared" si="3"/>
        <v>1500000</v>
      </c>
      <c r="H64" s="36">
        <v>1500000</v>
      </c>
      <c r="I64" s="36">
        <v>1500000</v>
      </c>
      <c r="J64" s="36">
        <v>49500</v>
      </c>
      <c r="K64" s="36">
        <v>49500</v>
      </c>
      <c r="L64" s="37">
        <f t="shared" si="4"/>
        <v>3.3000000000000002E-2</v>
      </c>
      <c r="M64" s="38">
        <f t="shared" si="5"/>
        <v>3.3000000000000002E-2</v>
      </c>
    </row>
    <row r="65" spans="2:13" ht="20.399999999999999" x14ac:dyDescent="0.25">
      <c r="B65" s="32" t="s">
        <v>66</v>
      </c>
      <c r="C65" s="33"/>
      <c r="D65" s="34" t="s">
        <v>67</v>
      </c>
      <c r="E65" s="29">
        <v>5150</v>
      </c>
      <c r="F65" s="30" t="s">
        <v>23</v>
      </c>
      <c r="G65" s="35">
        <f t="shared" si="3"/>
        <v>0</v>
      </c>
      <c r="H65" s="36">
        <v>0</v>
      </c>
      <c r="I65" s="36">
        <v>60000</v>
      </c>
      <c r="J65" s="36">
        <v>0</v>
      </c>
      <c r="K65" s="36">
        <v>0</v>
      </c>
      <c r="L65" s="37">
        <f t="shared" si="4"/>
        <v>0</v>
      </c>
      <c r="M65" s="38">
        <f t="shared" si="5"/>
        <v>0</v>
      </c>
    </row>
    <row r="66" spans="2:13" x14ac:dyDescent="0.25">
      <c r="B66" s="32"/>
      <c r="C66" s="33"/>
      <c r="D66" s="34"/>
      <c r="E66" s="29">
        <v>5410</v>
      </c>
      <c r="F66" s="30" t="s">
        <v>29</v>
      </c>
      <c r="G66" s="35">
        <f t="shared" si="3"/>
        <v>3000000</v>
      </c>
      <c r="H66" s="36">
        <v>3000000</v>
      </c>
      <c r="I66" s="36">
        <v>3000000</v>
      </c>
      <c r="J66" s="36">
        <v>0</v>
      </c>
      <c r="K66" s="36">
        <v>0</v>
      </c>
      <c r="L66" s="37">
        <f t="shared" si="4"/>
        <v>0</v>
      </c>
      <c r="M66" s="38">
        <f t="shared" si="5"/>
        <v>0</v>
      </c>
    </row>
    <row r="67" spans="2:13" ht="20.399999999999999" x14ac:dyDescent="0.25">
      <c r="B67" s="32"/>
      <c r="C67" s="33"/>
      <c r="D67" s="34"/>
      <c r="E67" s="29">
        <v>5660</v>
      </c>
      <c r="F67" s="30" t="s">
        <v>68</v>
      </c>
      <c r="G67" s="35">
        <f t="shared" si="3"/>
        <v>100000</v>
      </c>
      <c r="H67" s="36">
        <v>100000</v>
      </c>
      <c r="I67" s="36">
        <v>810000</v>
      </c>
      <c r="J67" s="36">
        <v>707002.6</v>
      </c>
      <c r="K67" s="36">
        <v>707002.6</v>
      </c>
      <c r="L67" s="37">
        <f t="shared" si="4"/>
        <v>7.0700259999999995</v>
      </c>
      <c r="M67" s="38">
        <f t="shared" si="5"/>
        <v>0.87284271604938268</v>
      </c>
    </row>
    <row r="68" spans="2:13" ht="20.399999999999999" x14ac:dyDescent="0.25">
      <c r="B68" s="32" t="s">
        <v>69</v>
      </c>
      <c r="C68" s="33"/>
      <c r="D68" s="34" t="s">
        <v>70</v>
      </c>
      <c r="E68" s="29">
        <v>5150</v>
      </c>
      <c r="F68" s="30" t="s">
        <v>23</v>
      </c>
      <c r="G68" s="35">
        <f t="shared" si="3"/>
        <v>44000</v>
      </c>
      <c r="H68" s="36">
        <v>44000</v>
      </c>
      <c r="I68" s="36">
        <v>44000</v>
      </c>
      <c r="J68" s="36">
        <v>42709.11</v>
      </c>
      <c r="K68" s="36">
        <v>0</v>
      </c>
      <c r="L68" s="37">
        <f t="shared" si="4"/>
        <v>0</v>
      </c>
      <c r="M68" s="38">
        <f t="shared" si="5"/>
        <v>0</v>
      </c>
    </row>
    <row r="69" spans="2:13" x14ac:dyDescent="0.25">
      <c r="B69" s="32"/>
      <c r="C69" s="33"/>
      <c r="D69" s="34"/>
      <c r="E69" s="29">
        <v>5410</v>
      </c>
      <c r="F69" s="30" t="s">
        <v>29</v>
      </c>
      <c r="G69" s="35">
        <f t="shared" si="3"/>
        <v>900000</v>
      </c>
      <c r="H69" s="36">
        <v>900000</v>
      </c>
      <c r="I69" s="36">
        <v>0</v>
      </c>
      <c r="J69" s="36">
        <v>0</v>
      </c>
      <c r="K69" s="36">
        <v>0</v>
      </c>
      <c r="L69" s="37">
        <f t="shared" si="4"/>
        <v>0</v>
      </c>
      <c r="M69" s="38">
        <f t="shared" si="5"/>
        <v>0</v>
      </c>
    </row>
    <row r="70" spans="2:13" x14ac:dyDescent="0.25">
      <c r="B70" s="32"/>
      <c r="C70" s="33"/>
      <c r="D70" s="34"/>
      <c r="E70" s="29">
        <v>5420</v>
      </c>
      <c r="F70" s="30" t="s">
        <v>56</v>
      </c>
      <c r="G70" s="35">
        <f t="shared" si="3"/>
        <v>360000</v>
      </c>
      <c r="H70" s="36">
        <v>360000</v>
      </c>
      <c r="I70" s="36">
        <v>360000</v>
      </c>
      <c r="J70" s="36">
        <v>0</v>
      </c>
      <c r="K70" s="36">
        <v>0</v>
      </c>
      <c r="L70" s="37">
        <f t="shared" si="4"/>
        <v>0</v>
      </c>
      <c r="M70" s="38">
        <f t="shared" si="5"/>
        <v>0</v>
      </c>
    </row>
    <row r="71" spans="2:13" x14ac:dyDescent="0.25">
      <c r="B71" s="32"/>
      <c r="C71" s="33"/>
      <c r="D71" s="34"/>
      <c r="E71" s="29">
        <v>5690</v>
      </c>
      <c r="F71" s="30" t="s">
        <v>42</v>
      </c>
      <c r="G71" s="35">
        <f t="shared" si="3"/>
        <v>61750</v>
      </c>
      <c r="H71" s="36">
        <v>61750</v>
      </c>
      <c r="I71" s="36">
        <v>31750</v>
      </c>
      <c r="J71" s="36">
        <v>0</v>
      </c>
      <c r="K71" s="36">
        <v>0</v>
      </c>
      <c r="L71" s="37">
        <f t="shared" si="4"/>
        <v>0</v>
      </c>
      <c r="M71" s="38">
        <f t="shared" si="5"/>
        <v>0</v>
      </c>
    </row>
    <row r="72" spans="2:13" ht="20.399999999999999" x14ac:dyDescent="0.25">
      <c r="B72" s="32" t="s">
        <v>71</v>
      </c>
      <c r="C72" s="33"/>
      <c r="D72" s="34" t="s">
        <v>72</v>
      </c>
      <c r="E72" s="29">
        <v>5150</v>
      </c>
      <c r="F72" s="30" t="s">
        <v>23</v>
      </c>
      <c r="G72" s="35">
        <f t="shared" si="3"/>
        <v>75000</v>
      </c>
      <c r="H72" s="36">
        <v>75000</v>
      </c>
      <c r="I72" s="36">
        <v>190000</v>
      </c>
      <c r="J72" s="36">
        <v>60198.8</v>
      </c>
      <c r="K72" s="36">
        <v>60198.8</v>
      </c>
      <c r="L72" s="37">
        <f t="shared" si="4"/>
        <v>0.80265066666666673</v>
      </c>
      <c r="M72" s="38">
        <f t="shared" si="5"/>
        <v>0.31683578947368424</v>
      </c>
    </row>
    <row r="73" spans="2:13" x14ac:dyDescent="0.25">
      <c r="B73" s="32"/>
      <c r="C73" s="33"/>
      <c r="D73" s="34"/>
      <c r="E73" s="29">
        <v>5210</v>
      </c>
      <c r="F73" s="30" t="s">
        <v>24</v>
      </c>
      <c r="G73" s="35">
        <f t="shared" ref="G73:G104" si="6">+H73</f>
        <v>20000</v>
      </c>
      <c r="H73" s="36">
        <v>20000</v>
      </c>
      <c r="I73" s="36">
        <v>20000</v>
      </c>
      <c r="J73" s="36">
        <v>0</v>
      </c>
      <c r="K73" s="36">
        <v>0</v>
      </c>
      <c r="L73" s="37">
        <f t="shared" ref="L73:L104" si="7">IFERROR(K73/H73,0)</f>
        <v>0</v>
      </c>
      <c r="M73" s="38">
        <f t="shared" ref="M73:M104" si="8">IFERROR(K73/I73,0)</f>
        <v>0</v>
      </c>
    </row>
    <row r="74" spans="2:13" x14ac:dyDescent="0.25">
      <c r="B74" s="32"/>
      <c r="C74" s="33"/>
      <c r="D74" s="34"/>
      <c r="E74" s="29">
        <v>5410</v>
      </c>
      <c r="F74" s="30" t="s">
        <v>29</v>
      </c>
      <c r="G74" s="35">
        <f t="shared" si="6"/>
        <v>1000000</v>
      </c>
      <c r="H74" s="36">
        <v>1000000</v>
      </c>
      <c r="I74" s="36">
        <v>5820000</v>
      </c>
      <c r="J74" s="36">
        <v>0</v>
      </c>
      <c r="K74" s="36">
        <v>0</v>
      </c>
      <c r="L74" s="37">
        <f t="shared" si="7"/>
        <v>0</v>
      </c>
      <c r="M74" s="38">
        <f t="shared" si="8"/>
        <v>0</v>
      </c>
    </row>
    <row r="75" spans="2:13" x14ac:dyDescent="0.25">
      <c r="B75" s="32"/>
      <c r="C75" s="33"/>
      <c r="D75" s="34"/>
      <c r="E75" s="29">
        <v>5630</v>
      </c>
      <c r="F75" s="30" t="s">
        <v>57</v>
      </c>
      <c r="G75" s="35">
        <f t="shared" si="6"/>
        <v>0</v>
      </c>
      <c r="H75" s="36">
        <v>0</v>
      </c>
      <c r="I75" s="36">
        <v>6000000</v>
      </c>
      <c r="J75" s="36">
        <v>5991400</v>
      </c>
      <c r="K75" s="36">
        <v>5991400</v>
      </c>
      <c r="L75" s="37">
        <f t="shared" si="7"/>
        <v>0</v>
      </c>
      <c r="M75" s="38">
        <f t="shared" si="8"/>
        <v>0.99856666666666671</v>
      </c>
    </row>
    <row r="76" spans="2:13" x14ac:dyDescent="0.25">
      <c r="B76" s="32"/>
      <c r="C76" s="33"/>
      <c r="D76" s="34"/>
      <c r="E76" s="29">
        <v>5650</v>
      </c>
      <c r="F76" s="30" t="s">
        <v>30</v>
      </c>
      <c r="G76" s="35">
        <f t="shared" si="6"/>
        <v>5000</v>
      </c>
      <c r="H76" s="36">
        <v>5000</v>
      </c>
      <c r="I76" s="36">
        <v>5000</v>
      </c>
      <c r="J76" s="36">
        <v>0</v>
      </c>
      <c r="K76" s="36">
        <v>0</v>
      </c>
      <c r="L76" s="37">
        <f t="shared" si="7"/>
        <v>0</v>
      </c>
      <c r="M76" s="38">
        <f t="shared" si="8"/>
        <v>0</v>
      </c>
    </row>
    <row r="77" spans="2:13" ht="20.399999999999999" x14ac:dyDescent="0.25">
      <c r="B77" s="32"/>
      <c r="C77" s="33"/>
      <c r="D77" s="34"/>
      <c r="E77" s="29">
        <v>5660</v>
      </c>
      <c r="F77" s="30" t="s">
        <v>68</v>
      </c>
      <c r="G77" s="35">
        <f t="shared" si="6"/>
        <v>110000</v>
      </c>
      <c r="H77" s="36">
        <v>110000</v>
      </c>
      <c r="I77" s="36">
        <v>110000</v>
      </c>
      <c r="J77" s="36">
        <v>0</v>
      </c>
      <c r="K77" s="36">
        <v>0</v>
      </c>
      <c r="L77" s="37">
        <f t="shared" si="7"/>
        <v>0</v>
      </c>
      <c r="M77" s="38">
        <f t="shared" si="8"/>
        <v>0</v>
      </c>
    </row>
    <row r="78" spans="2:13" x14ac:dyDescent="0.25">
      <c r="B78" s="32"/>
      <c r="C78" s="33"/>
      <c r="D78" s="34"/>
      <c r="E78" s="29">
        <v>5690</v>
      </c>
      <c r="F78" s="30" t="s">
        <v>42</v>
      </c>
      <c r="G78" s="35">
        <f t="shared" si="6"/>
        <v>100000</v>
      </c>
      <c r="H78" s="36">
        <v>100000</v>
      </c>
      <c r="I78" s="36">
        <v>100000</v>
      </c>
      <c r="J78" s="36">
        <v>0</v>
      </c>
      <c r="K78" s="36">
        <v>0</v>
      </c>
      <c r="L78" s="37">
        <f t="shared" si="7"/>
        <v>0</v>
      </c>
      <c r="M78" s="38">
        <f t="shared" si="8"/>
        <v>0</v>
      </c>
    </row>
    <row r="79" spans="2:13" x14ac:dyDescent="0.25">
      <c r="B79" s="32"/>
      <c r="C79" s="33"/>
      <c r="D79" s="34"/>
      <c r="E79" s="29">
        <v>5910</v>
      </c>
      <c r="F79" s="30" t="s">
        <v>25</v>
      </c>
      <c r="G79" s="35">
        <f t="shared" si="6"/>
        <v>100000</v>
      </c>
      <c r="H79" s="36">
        <v>100000</v>
      </c>
      <c r="I79" s="36">
        <v>100000</v>
      </c>
      <c r="J79" s="36">
        <v>0</v>
      </c>
      <c r="K79" s="36">
        <v>0</v>
      </c>
      <c r="L79" s="37">
        <f t="shared" si="7"/>
        <v>0</v>
      </c>
      <c r="M79" s="38">
        <f t="shared" si="8"/>
        <v>0</v>
      </c>
    </row>
    <row r="80" spans="2:13" x14ac:dyDescent="0.25">
      <c r="B80" s="32"/>
      <c r="C80" s="33"/>
      <c r="D80" s="34"/>
      <c r="E80" s="29">
        <v>5970</v>
      </c>
      <c r="F80" s="30" t="s">
        <v>73</v>
      </c>
      <c r="G80" s="35">
        <f t="shared" si="6"/>
        <v>100000</v>
      </c>
      <c r="H80" s="36">
        <v>100000</v>
      </c>
      <c r="I80" s="36">
        <v>100000</v>
      </c>
      <c r="J80" s="36">
        <v>0</v>
      </c>
      <c r="K80" s="36">
        <v>0</v>
      </c>
      <c r="L80" s="37">
        <f t="shared" si="7"/>
        <v>0</v>
      </c>
      <c r="M80" s="38">
        <f t="shared" si="8"/>
        <v>0</v>
      </c>
    </row>
    <row r="81" spans="2:13" ht="20.399999999999999" x14ac:dyDescent="0.25">
      <c r="B81" s="32" t="s">
        <v>74</v>
      </c>
      <c r="C81" s="33"/>
      <c r="D81" s="34" t="s">
        <v>75</v>
      </c>
      <c r="E81" s="29">
        <v>5150</v>
      </c>
      <c r="F81" s="30" t="s">
        <v>23</v>
      </c>
      <c r="G81" s="35">
        <f t="shared" si="6"/>
        <v>110350</v>
      </c>
      <c r="H81" s="36">
        <v>110350</v>
      </c>
      <c r="I81" s="36">
        <v>110350</v>
      </c>
      <c r="J81" s="36">
        <v>65152</v>
      </c>
      <c r="K81" s="36">
        <v>65152</v>
      </c>
      <c r="L81" s="37">
        <f t="shared" si="7"/>
        <v>0.59041232442229274</v>
      </c>
      <c r="M81" s="38">
        <f t="shared" si="8"/>
        <v>0.59041232442229274</v>
      </c>
    </row>
    <row r="82" spans="2:13" x14ac:dyDescent="0.25">
      <c r="B82" s="32"/>
      <c r="C82" s="33"/>
      <c r="D82" s="34"/>
      <c r="E82" s="29">
        <v>5210</v>
      </c>
      <c r="F82" s="30" t="s">
        <v>24</v>
      </c>
      <c r="G82" s="35">
        <f t="shared" si="6"/>
        <v>100000</v>
      </c>
      <c r="H82" s="36">
        <v>100000</v>
      </c>
      <c r="I82" s="36">
        <v>20000</v>
      </c>
      <c r="J82" s="36">
        <v>0</v>
      </c>
      <c r="K82" s="36">
        <v>0</v>
      </c>
      <c r="L82" s="37">
        <f t="shared" si="7"/>
        <v>0</v>
      </c>
      <c r="M82" s="38">
        <f t="shared" si="8"/>
        <v>0</v>
      </c>
    </row>
    <row r="83" spans="2:13" x14ac:dyDescent="0.25">
      <c r="B83" s="32"/>
      <c r="C83" s="33"/>
      <c r="D83" s="34"/>
      <c r="E83" s="29">
        <v>5230</v>
      </c>
      <c r="F83" s="30" t="s">
        <v>45</v>
      </c>
      <c r="G83" s="35">
        <f t="shared" si="6"/>
        <v>200000</v>
      </c>
      <c r="H83" s="36">
        <v>200000</v>
      </c>
      <c r="I83" s="36">
        <v>120000</v>
      </c>
      <c r="J83" s="36">
        <v>85342</v>
      </c>
      <c r="K83" s="36">
        <v>85342</v>
      </c>
      <c r="L83" s="37">
        <f t="shared" si="7"/>
        <v>0.42670999999999998</v>
      </c>
      <c r="M83" s="38">
        <f t="shared" si="8"/>
        <v>0.71118333333333328</v>
      </c>
    </row>
    <row r="84" spans="2:13" x14ac:dyDescent="0.25">
      <c r="B84" s="32"/>
      <c r="C84" s="33"/>
      <c r="D84" s="34"/>
      <c r="E84" s="29">
        <v>5640</v>
      </c>
      <c r="F84" s="30" t="s">
        <v>41</v>
      </c>
      <c r="G84" s="35">
        <f t="shared" si="6"/>
        <v>0</v>
      </c>
      <c r="H84" s="36">
        <v>0</v>
      </c>
      <c r="I84" s="36">
        <v>30000</v>
      </c>
      <c r="J84" s="36">
        <v>0</v>
      </c>
      <c r="K84" s="36">
        <v>0</v>
      </c>
      <c r="L84" s="37">
        <f t="shared" si="7"/>
        <v>0</v>
      </c>
      <c r="M84" s="38">
        <f t="shared" si="8"/>
        <v>0</v>
      </c>
    </row>
    <row r="85" spans="2:13" x14ac:dyDescent="0.25">
      <c r="B85" s="32"/>
      <c r="C85" s="33"/>
      <c r="D85" s="34"/>
      <c r="E85" s="29">
        <v>5910</v>
      </c>
      <c r="F85" s="30" t="s">
        <v>25</v>
      </c>
      <c r="G85" s="35">
        <f t="shared" si="6"/>
        <v>100000</v>
      </c>
      <c r="H85" s="36">
        <v>100000</v>
      </c>
      <c r="I85" s="36">
        <v>0</v>
      </c>
      <c r="J85" s="36">
        <v>0</v>
      </c>
      <c r="K85" s="36">
        <v>0</v>
      </c>
      <c r="L85" s="37">
        <f t="shared" si="7"/>
        <v>0</v>
      </c>
      <c r="M85" s="38">
        <f t="shared" si="8"/>
        <v>0</v>
      </c>
    </row>
    <row r="86" spans="2:13" ht="20.399999999999999" x14ac:dyDescent="0.25">
      <c r="B86" s="32" t="s">
        <v>76</v>
      </c>
      <c r="C86" s="33"/>
      <c r="D86" s="34" t="s">
        <v>77</v>
      </c>
      <c r="E86" s="29">
        <v>5150</v>
      </c>
      <c r="F86" s="30" t="s">
        <v>23</v>
      </c>
      <c r="G86" s="35">
        <f t="shared" si="6"/>
        <v>25000</v>
      </c>
      <c r="H86" s="36">
        <v>25000</v>
      </c>
      <c r="I86" s="36">
        <v>25000</v>
      </c>
      <c r="J86" s="36">
        <v>0</v>
      </c>
      <c r="K86" s="36">
        <v>0</v>
      </c>
      <c r="L86" s="37">
        <f t="shared" si="7"/>
        <v>0</v>
      </c>
      <c r="M86" s="38">
        <f t="shared" si="8"/>
        <v>0</v>
      </c>
    </row>
    <row r="87" spans="2:13" x14ac:dyDescent="0.25">
      <c r="B87" s="32"/>
      <c r="C87" s="33"/>
      <c r="D87" s="34"/>
      <c r="E87" s="29">
        <v>5230</v>
      </c>
      <c r="F87" s="30" t="s">
        <v>45</v>
      </c>
      <c r="G87" s="35">
        <f t="shared" si="6"/>
        <v>160000</v>
      </c>
      <c r="H87" s="36">
        <v>160000</v>
      </c>
      <c r="I87" s="36">
        <v>120000</v>
      </c>
      <c r="J87" s="36">
        <v>0</v>
      </c>
      <c r="K87" s="36">
        <v>0</v>
      </c>
      <c r="L87" s="37">
        <f t="shared" si="7"/>
        <v>0</v>
      </c>
      <c r="M87" s="38">
        <f t="shared" si="8"/>
        <v>0</v>
      </c>
    </row>
    <row r="88" spans="2:13" x14ac:dyDescent="0.25">
      <c r="B88" s="32"/>
      <c r="C88" s="33"/>
      <c r="D88" s="34"/>
      <c r="E88" s="29">
        <v>5410</v>
      </c>
      <c r="F88" s="30" t="s">
        <v>29</v>
      </c>
      <c r="G88" s="35">
        <f t="shared" si="6"/>
        <v>0</v>
      </c>
      <c r="H88" s="36">
        <v>0</v>
      </c>
      <c r="I88" s="36">
        <v>3950000</v>
      </c>
      <c r="J88" s="36">
        <v>0</v>
      </c>
      <c r="K88" s="36">
        <v>0</v>
      </c>
      <c r="L88" s="37">
        <f t="shared" si="7"/>
        <v>0</v>
      </c>
      <c r="M88" s="38">
        <f t="shared" si="8"/>
        <v>0</v>
      </c>
    </row>
    <row r="89" spans="2:13" x14ac:dyDescent="0.25">
      <c r="B89" s="32"/>
      <c r="C89" s="33"/>
      <c r="D89" s="34"/>
      <c r="E89" s="29">
        <v>5490</v>
      </c>
      <c r="F89" s="30" t="s">
        <v>48</v>
      </c>
      <c r="G89" s="35">
        <f t="shared" si="6"/>
        <v>5000000</v>
      </c>
      <c r="H89" s="36">
        <v>5000000</v>
      </c>
      <c r="I89" s="36">
        <v>1000000</v>
      </c>
      <c r="J89" s="36">
        <v>0</v>
      </c>
      <c r="K89" s="36">
        <v>0</v>
      </c>
      <c r="L89" s="37">
        <f t="shared" si="7"/>
        <v>0</v>
      </c>
      <c r="M89" s="38">
        <f t="shared" si="8"/>
        <v>0</v>
      </c>
    </row>
    <row r="90" spans="2:13" x14ac:dyDescent="0.25">
      <c r="B90" s="32"/>
      <c r="C90" s="33"/>
      <c r="D90" s="34"/>
      <c r="E90" s="29">
        <v>5510</v>
      </c>
      <c r="F90" s="30" t="s">
        <v>49</v>
      </c>
      <c r="G90" s="35">
        <f t="shared" si="6"/>
        <v>1253709.25</v>
      </c>
      <c r="H90" s="36">
        <v>1253709.25</v>
      </c>
      <c r="I90" s="36">
        <v>1000000</v>
      </c>
      <c r="J90" s="36">
        <v>0</v>
      </c>
      <c r="K90" s="36">
        <v>0</v>
      </c>
      <c r="L90" s="37">
        <f t="shared" si="7"/>
        <v>0</v>
      </c>
      <c r="M90" s="38">
        <f t="shared" si="8"/>
        <v>0</v>
      </c>
    </row>
    <row r="91" spans="2:13" x14ac:dyDescent="0.25">
      <c r="B91" s="32"/>
      <c r="C91" s="33"/>
      <c r="D91" s="34"/>
      <c r="E91" s="29">
        <v>5690</v>
      </c>
      <c r="F91" s="30" t="s">
        <v>42</v>
      </c>
      <c r="G91" s="35">
        <f t="shared" si="6"/>
        <v>10000</v>
      </c>
      <c r="H91" s="36">
        <v>10000</v>
      </c>
      <c r="I91" s="36">
        <v>10000</v>
      </c>
      <c r="J91" s="36">
        <v>0</v>
      </c>
      <c r="K91" s="36">
        <v>0</v>
      </c>
      <c r="L91" s="37">
        <f t="shared" si="7"/>
        <v>0</v>
      </c>
      <c r="M91" s="38">
        <f t="shared" si="8"/>
        <v>0</v>
      </c>
    </row>
    <row r="92" spans="2:13" ht="20.399999999999999" x14ac:dyDescent="0.25">
      <c r="B92" s="32" t="s">
        <v>78</v>
      </c>
      <c r="C92" s="33"/>
      <c r="D92" s="34" t="s">
        <v>79</v>
      </c>
      <c r="E92" s="29">
        <v>5150</v>
      </c>
      <c r="F92" s="30" t="s">
        <v>23</v>
      </c>
      <c r="G92" s="35">
        <f t="shared" si="6"/>
        <v>100000</v>
      </c>
      <c r="H92" s="36">
        <v>100000</v>
      </c>
      <c r="I92" s="36">
        <v>150000</v>
      </c>
      <c r="J92" s="36">
        <v>0</v>
      </c>
      <c r="K92" s="36">
        <v>0</v>
      </c>
      <c r="L92" s="37">
        <f t="shared" si="7"/>
        <v>0</v>
      </c>
      <c r="M92" s="38">
        <f t="shared" si="8"/>
        <v>0</v>
      </c>
    </row>
    <row r="93" spans="2:13" x14ac:dyDescent="0.25">
      <c r="B93" s="32"/>
      <c r="C93" s="33"/>
      <c r="D93" s="34"/>
      <c r="E93" s="29">
        <v>5210</v>
      </c>
      <c r="F93" s="30" t="s">
        <v>24</v>
      </c>
      <c r="G93" s="35">
        <f t="shared" si="6"/>
        <v>30000</v>
      </c>
      <c r="H93" s="36">
        <v>30000</v>
      </c>
      <c r="I93" s="36">
        <v>30000</v>
      </c>
      <c r="J93" s="36">
        <v>0</v>
      </c>
      <c r="K93" s="36">
        <v>0</v>
      </c>
      <c r="L93" s="37">
        <f t="shared" si="7"/>
        <v>0</v>
      </c>
      <c r="M93" s="38">
        <f t="shared" si="8"/>
        <v>0</v>
      </c>
    </row>
    <row r="94" spans="2:13" x14ac:dyDescent="0.25">
      <c r="B94" s="32"/>
      <c r="C94" s="33"/>
      <c r="D94" s="34"/>
      <c r="E94" s="29">
        <v>5230</v>
      </c>
      <c r="F94" s="30" t="s">
        <v>45</v>
      </c>
      <c r="G94" s="35">
        <f t="shared" si="6"/>
        <v>12000</v>
      </c>
      <c r="H94" s="36">
        <v>12000</v>
      </c>
      <c r="I94" s="36">
        <v>12000</v>
      </c>
      <c r="J94" s="36">
        <v>0</v>
      </c>
      <c r="K94" s="36">
        <v>0</v>
      </c>
      <c r="L94" s="37">
        <f t="shared" si="7"/>
        <v>0</v>
      </c>
      <c r="M94" s="38">
        <f t="shared" si="8"/>
        <v>0</v>
      </c>
    </row>
    <row r="95" spans="2:13" x14ac:dyDescent="0.25">
      <c r="B95" s="32"/>
      <c r="C95" s="33"/>
      <c r="D95" s="34"/>
      <c r="E95" s="29">
        <v>5310</v>
      </c>
      <c r="F95" s="30" t="s">
        <v>47</v>
      </c>
      <c r="G95" s="35">
        <f t="shared" si="6"/>
        <v>350000</v>
      </c>
      <c r="H95" s="36">
        <v>350000</v>
      </c>
      <c r="I95" s="36">
        <v>0</v>
      </c>
      <c r="J95" s="36">
        <v>0</v>
      </c>
      <c r="K95" s="36">
        <v>0</v>
      </c>
      <c r="L95" s="37">
        <f t="shared" si="7"/>
        <v>0</v>
      </c>
      <c r="M95" s="38">
        <f t="shared" si="8"/>
        <v>0</v>
      </c>
    </row>
    <row r="96" spans="2:13" x14ac:dyDescent="0.25">
      <c r="B96" s="32"/>
      <c r="C96" s="33"/>
      <c r="D96" s="34"/>
      <c r="E96" s="29">
        <v>5320</v>
      </c>
      <c r="F96" s="30" t="s">
        <v>61</v>
      </c>
      <c r="G96" s="35">
        <f t="shared" si="6"/>
        <v>10000</v>
      </c>
      <c r="H96" s="36">
        <v>10000</v>
      </c>
      <c r="I96" s="36">
        <v>10000</v>
      </c>
      <c r="J96" s="36">
        <v>0</v>
      </c>
      <c r="K96" s="36">
        <v>0</v>
      </c>
      <c r="L96" s="37">
        <f t="shared" si="7"/>
        <v>0</v>
      </c>
      <c r="M96" s="38">
        <f t="shared" si="8"/>
        <v>0</v>
      </c>
    </row>
    <row r="97" spans="2:13" x14ac:dyDescent="0.25">
      <c r="B97" s="32"/>
      <c r="C97" s="33"/>
      <c r="D97" s="34"/>
      <c r="E97" s="29">
        <v>5410</v>
      </c>
      <c r="F97" s="30" t="s">
        <v>29</v>
      </c>
      <c r="G97" s="35">
        <f t="shared" si="6"/>
        <v>700000</v>
      </c>
      <c r="H97" s="36">
        <v>700000</v>
      </c>
      <c r="I97" s="36">
        <v>680000</v>
      </c>
      <c r="J97" s="36">
        <v>0</v>
      </c>
      <c r="K97" s="36">
        <v>0</v>
      </c>
      <c r="L97" s="37">
        <f t="shared" si="7"/>
        <v>0</v>
      </c>
      <c r="M97" s="38">
        <f t="shared" si="8"/>
        <v>0</v>
      </c>
    </row>
    <row r="98" spans="2:13" x14ac:dyDescent="0.25">
      <c r="B98" s="32"/>
      <c r="C98" s="33"/>
      <c r="D98" s="34"/>
      <c r="E98" s="29">
        <v>5610</v>
      </c>
      <c r="F98" s="30" t="s">
        <v>65</v>
      </c>
      <c r="G98" s="35">
        <f t="shared" si="6"/>
        <v>0</v>
      </c>
      <c r="H98" s="36">
        <v>0</v>
      </c>
      <c r="I98" s="36">
        <v>8212.7999999999993</v>
      </c>
      <c r="J98" s="36">
        <v>8212.7999999999993</v>
      </c>
      <c r="K98" s="36">
        <v>8212.7999999999993</v>
      </c>
      <c r="L98" s="37">
        <f t="shared" si="7"/>
        <v>0</v>
      </c>
      <c r="M98" s="38">
        <f t="shared" si="8"/>
        <v>1</v>
      </c>
    </row>
    <row r="99" spans="2:13" x14ac:dyDescent="0.25">
      <c r="B99" s="32"/>
      <c r="C99" s="33"/>
      <c r="D99" s="34"/>
      <c r="E99" s="29">
        <v>5630</v>
      </c>
      <c r="F99" s="30" t="s">
        <v>57</v>
      </c>
      <c r="G99" s="35">
        <f t="shared" si="6"/>
        <v>0</v>
      </c>
      <c r="H99" s="36">
        <v>0</v>
      </c>
      <c r="I99" s="36">
        <v>60000</v>
      </c>
      <c r="J99" s="36">
        <v>0</v>
      </c>
      <c r="K99" s="36">
        <v>0</v>
      </c>
      <c r="L99" s="37">
        <f t="shared" si="7"/>
        <v>0</v>
      </c>
      <c r="M99" s="38">
        <f t="shared" si="8"/>
        <v>0</v>
      </c>
    </row>
    <row r="100" spans="2:13" x14ac:dyDescent="0.25">
      <c r="B100" s="32"/>
      <c r="C100" s="33"/>
      <c r="D100" s="34"/>
      <c r="E100" s="29">
        <v>5640</v>
      </c>
      <c r="F100" s="30" t="s">
        <v>41</v>
      </c>
      <c r="G100" s="35">
        <f t="shared" si="6"/>
        <v>0</v>
      </c>
      <c r="H100" s="36">
        <v>0</v>
      </c>
      <c r="I100" s="36">
        <v>103180</v>
      </c>
      <c r="J100" s="36">
        <v>46980</v>
      </c>
      <c r="K100" s="36">
        <v>46980</v>
      </c>
      <c r="L100" s="37">
        <f t="shared" si="7"/>
        <v>0</v>
      </c>
      <c r="M100" s="38">
        <f t="shared" si="8"/>
        <v>0.45532079860438068</v>
      </c>
    </row>
    <row r="101" spans="2:13" x14ac:dyDescent="0.25">
      <c r="B101" s="32"/>
      <c r="C101" s="33"/>
      <c r="D101" s="34"/>
      <c r="E101" s="29">
        <v>5650</v>
      </c>
      <c r="F101" s="30" t="s">
        <v>30</v>
      </c>
      <c r="G101" s="35">
        <f t="shared" si="6"/>
        <v>0</v>
      </c>
      <c r="H101" s="36">
        <v>0</v>
      </c>
      <c r="I101" s="36">
        <v>18931.97</v>
      </c>
      <c r="J101" s="36">
        <v>15428</v>
      </c>
      <c r="K101" s="36">
        <v>0</v>
      </c>
      <c r="L101" s="37">
        <f t="shared" si="7"/>
        <v>0</v>
      </c>
      <c r="M101" s="38">
        <f t="shared" si="8"/>
        <v>0</v>
      </c>
    </row>
    <row r="102" spans="2:13" x14ac:dyDescent="0.25">
      <c r="B102" s="32"/>
      <c r="C102" s="33"/>
      <c r="D102" s="34"/>
      <c r="E102" s="29">
        <v>5690</v>
      </c>
      <c r="F102" s="30" t="s">
        <v>42</v>
      </c>
      <c r="G102" s="35">
        <f t="shared" si="6"/>
        <v>275000</v>
      </c>
      <c r="H102" s="36">
        <v>275000</v>
      </c>
      <c r="I102" s="36">
        <v>275000</v>
      </c>
      <c r="J102" s="36">
        <v>109528.79</v>
      </c>
      <c r="K102" s="36">
        <v>109528.79</v>
      </c>
      <c r="L102" s="37">
        <f t="shared" si="7"/>
        <v>0.39828650909090907</v>
      </c>
      <c r="M102" s="38">
        <f t="shared" si="8"/>
        <v>0.39828650909090907</v>
      </c>
    </row>
    <row r="103" spans="2:13" x14ac:dyDescent="0.25">
      <c r="B103" s="32"/>
      <c r="C103" s="33"/>
      <c r="D103" s="34"/>
      <c r="E103" s="29">
        <v>5810</v>
      </c>
      <c r="F103" s="30" t="s">
        <v>80</v>
      </c>
      <c r="G103" s="35">
        <f t="shared" si="6"/>
        <v>1000000</v>
      </c>
      <c r="H103" s="36">
        <v>1000000</v>
      </c>
      <c r="I103" s="36">
        <v>1000000</v>
      </c>
      <c r="J103" s="36">
        <v>0</v>
      </c>
      <c r="K103" s="36">
        <v>0</v>
      </c>
      <c r="L103" s="37">
        <f t="shared" si="7"/>
        <v>0</v>
      </c>
      <c r="M103" s="38">
        <f t="shared" si="8"/>
        <v>0</v>
      </c>
    </row>
    <row r="104" spans="2:13" x14ac:dyDescent="0.25">
      <c r="B104" s="32"/>
      <c r="C104" s="33"/>
      <c r="D104" s="34"/>
      <c r="E104" s="29">
        <v>5890</v>
      </c>
      <c r="F104" s="30" t="s">
        <v>81</v>
      </c>
      <c r="G104" s="35">
        <f t="shared" si="6"/>
        <v>0</v>
      </c>
      <c r="H104" s="36">
        <v>0</v>
      </c>
      <c r="I104" s="36">
        <v>4000000</v>
      </c>
      <c r="J104" s="36">
        <v>2000000</v>
      </c>
      <c r="K104" s="36">
        <v>2000000</v>
      </c>
      <c r="L104" s="37">
        <f t="shared" si="7"/>
        <v>0</v>
      </c>
      <c r="M104" s="38">
        <f t="shared" si="8"/>
        <v>0.5</v>
      </c>
    </row>
    <row r="105" spans="2:13" x14ac:dyDescent="0.25">
      <c r="B105" s="32" t="s">
        <v>82</v>
      </c>
      <c r="C105" s="33"/>
      <c r="D105" s="34" t="s">
        <v>83</v>
      </c>
      <c r="E105" s="29">
        <v>5110</v>
      </c>
      <c r="F105" s="30" t="s">
        <v>38</v>
      </c>
      <c r="G105" s="35">
        <f t="shared" ref="G105:G124" si="9">+H105</f>
        <v>0</v>
      </c>
      <c r="H105" s="36">
        <v>0</v>
      </c>
      <c r="I105" s="36">
        <v>92670</v>
      </c>
      <c r="J105" s="36">
        <v>47517.62</v>
      </c>
      <c r="K105" s="36">
        <v>47517.62</v>
      </c>
      <c r="L105" s="37">
        <f t="shared" ref="L105:L124" si="10">IFERROR(K105/H105,0)</f>
        <v>0</v>
      </c>
      <c r="M105" s="38">
        <f t="shared" ref="M105:M124" si="11">IFERROR(K105/I105,0)</f>
        <v>0.51276162727959429</v>
      </c>
    </row>
    <row r="106" spans="2:13" ht="20.399999999999999" x14ac:dyDescent="0.25">
      <c r="B106" s="32"/>
      <c r="C106" s="33"/>
      <c r="D106" s="34"/>
      <c r="E106" s="29">
        <v>5150</v>
      </c>
      <c r="F106" s="30" t="s">
        <v>23</v>
      </c>
      <c r="G106" s="35">
        <f t="shared" si="9"/>
        <v>0</v>
      </c>
      <c r="H106" s="36">
        <v>0</v>
      </c>
      <c r="I106" s="36">
        <v>519293</v>
      </c>
      <c r="J106" s="36">
        <v>483083.13</v>
      </c>
      <c r="K106" s="36">
        <v>483083.13</v>
      </c>
      <c r="L106" s="37">
        <f t="shared" si="10"/>
        <v>0</v>
      </c>
      <c r="M106" s="38">
        <f t="shared" si="11"/>
        <v>0.93027082976277364</v>
      </c>
    </row>
    <row r="107" spans="2:13" x14ac:dyDescent="0.25">
      <c r="B107" s="32" t="s">
        <v>84</v>
      </c>
      <c r="C107" s="33"/>
      <c r="D107" s="34" t="s">
        <v>85</v>
      </c>
      <c r="E107" s="29">
        <v>5630</v>
      </c>
      <c r="F107" s="30" t="s">
        <v>57</v>
      </c>
      <c r="G107" s="35">
        <f t="shared" si="9"/>
        <v>0</v>
      </c>
      <c r="H107" s="36">
        <v>0</v>
      </c>
      <c r="I107" s="36">
        <v>2348062</v>
      </c>
      <c r="J107" s="36">
        <v>0</v>
      </c>
      <c r="K107" s="36">
        <v>0</v>
      </c>
      <c r="L107" s="37">
        <f t="shared" si="10"/>
        <v>0</v>
      </c>
      <c r="M107" s="38">
        <f t="shared" si="11"/>
        <v>0</v>
      </c>
    </row>
    <row r="108" spans="2:13" ht="20.399999999999999" x14ac:dyDescent="0.25">
      <c r="B108" s="32" t="s">
        <v>86</v>
      </c>
      <c r="C108" s="33"/>
      <c r="D108" s="34" t="s">
        <v>87</v>
      </c>
      <c r="E108" s="29">
        <v>5150</v>
      </c>
      <c r="F108" s="30" t="s">
        <v>23</v>
      </c>
      <c r="G108" s="35">
        <f t="shared" si="9"/>
        <v>75000</v>
      </c>
      <c r="H108" s="36">
        <v>75000</v>
      </c>
      <c r="I108" s="36">
        <v>75000</v>
      </c>
      <c r="J108" s="36">
        <v>15850</v>
      </c>
      <c r="K108" s="36">
        <v>0</v>
      </c>
      <c r="L108" s="37">
        <f t="shared" si="10"/>
        <v>0</v>
      </c>
      <c r="M108" s="38">
        <f t="shared" si="11"/>
        <v>0</v>
      </c>
    </row>
    <row r="109" spans="2:13" x14ac:dyDescent="0.25">
      <c r="B109" s="32"/>
      <c r="C109" s="33"/>
      <c r="D109" s="34"/>
      <c r="E109" s="29">
        <v>5210</v>
      </c>
      <c r="F109" s="30" t="s">
        <v>24</v>
      </c>
      <c r="G109" s="35">
        <f t="shared" si="9"/>
        <v>10000</v>
      </c>
      <c r="H109" s="36">
        <v>10000</v>
      </c>
      <c r="I109" s="36">
        <v>10000</v>
      </c>
      <c r="J109" s="36">
        <v>0</v>
      </c>
      <c r="K109" s="36">
        <v>0</v>
      </c>
      <c r="L109" s="37">
        <f t="shared" si="10"/>
        <v>0</v>
      </c>
      <c r="M109" s="38">
        <f t="shared" si="11"/>
        <v>0</v>
      </c>
    </row>
    <row r="110" spans="2:13" x14ac:dyDescent="0.25">
      <c r="B110" s="32"/>
      <c r="C110" s="33"/>
      <c r="D110" s="34"/>
      <c r="E110" s="29">
        <v>5230</v>
      </c>
      <c r="F110" s="30" t="s">
        <v>45</v>
      </c>
      <c r="G110" s="35">
        <f t="shared" si="9"/>
        <v>12000</v>
      </c>
      <c r="H110" s="36">
        <v>12000</v>
      </c>
      <c r="I110" s="36">
        <v>12000</v>
      </c>
      <c r="J110" s="36">
        <v>11450</v>
      </c>
      <c r="K110" s="36">
        <v>11450</v>
      </c>
      <c r="L110" s="37">
        <f t="shared" si="10"/>
        <v>0.95416666666666672</v>
      </c>
      <c r="M110" s="38">
        <f t="shared" si="11"/>
        <v>0.95416666666666672</v>
      </c>
    </row>
    <row r="111" spans="2:13" ht="20.399999999999999" x14ac:dyDescent="0.25">
      <c r="B111" s="32" t="s">
        <v>88</v>
      </c>
      <c r="C111" s="33"/>
      <c r="D111" s="34" t="s">
        <v>89</v>
      </c>
      <c r="E111" s="29">
        <v>5150</v>
      </c>
      <c r="F111" s="30" t="s">
        <v>23</v>
      </c>
      <c r="G111" s="35">
        <f t="shared" si="9"/>
        <v>75000</v>
      </c>
      <c r="H111" s="36">
        <v>75000</v>
      </c>
      <c r="I111" s="36">
        <v>75000</v>
      </c>
      <c r="J111" s="36">
        <v>0</v>
      </c>
      <c r="K111" s="36">
        <v>0</v>
      </c>
      <c r="L111" s="37">
        <f t="shared" si="10"/>
        <v>0</v>
      </c>
      <c r="M111" s="38">
        <f t="shared" si="11"/>
        <v>0</v>
      </c>
    </row>
    <row r="112" spans="2:13" x14ac:dyDescent="0.25">
      <c r="B112" s="32"/>
      <c r="C112" s="33"/>
      <c r="D112" s="34"/>
      <c r="E112" s="29">
        <v>5310</v>
      </c>
      <c r="F112" s="30" t="s">
        <v>47</v>
      </c>
      <c r="G112" s="35">
        <f t="shared" si="9"/>
        <v>5000</v>
      </c>
      <c r="H112" s="36">
        <v>5000</v>
      </c>
      <c r="I112" s="36">
        <v>5000</v>
      </c>
      <c r="J112" s="36">
        <v>0</v>
      </c>
      <c r="K112" s="36">
        <v>0</v>
      </c>
      <c r="L112" s="37">
        <f t="shared" si="10"/>
        <v>0</v>
      </c>
      <c r="M112" s="38">
        <f t="shared" si="11"/>
        <v>0</v>
      </c>
    </row>
    <row r="113" spans="2:13" x14ac:dyDescent="0.25">
      <c r="B113" s="32"/>
      <c r="C113" s="33"/>
      <c r="D113" s="34"/>
      <c r="E113" s="29">
        <v>5650</v>
      </c>
      <c r="F113" s="30" t="s">
        <v>30</v>
      </c>
      <c r="G113" s="35">
        <f t="shared" si="9"/>
        <v>1200</v>
      </c>
      <c r="H113" s="36">
        <v>1200</v>
      </c>
      <c r="I113" s="36">
        <v>1200</v>
      </c>
      <c r="J113" s="36">
        <v>0</v>
      </c>
      <c r="K113" s="36">
        <v>0</v>
      </c>
      <c r="L113" s="37">
        <f t="shared" si="10"/>
        <v>0</v>
      </c>
      <c r="M113" s="38">
        <f t="shared" si="11"/>
        <v>0</v>
      </c>
    </row>
    <row r="114" spans="2:13" x14ac:dyDescent="0.25">
      <c r="B114" s="32" t="s">
        <v>90</v>
      </c>
      <c r="C114" s="33"/>
      <c r="D114" s="34" t="s">
        <v>91</v>
      </c>
      <c r="E114" s="29">
        <v>5190</v>
      </c>
      <c r="F114" s="30" t="s">
        <v>28</v>
      </c>
      <c r="G114" s="35">
        <f t="shared" si="9"/>
        <v>500000</v>
      </c>
      <c r="H114" s="36">
        <v>500000</v>
      </c>
      <c r="I114" s="36">
        <v>500000</v>
      </c>
      <c r="J114" s="36">
        <v>0</v>
      </c>
      <c r="K114" s="36">
        <v>0</v>
      </c>
      <c r="L114" s="37">
        <f t="shared" si="10"/>
        <v>0</v>
      </c>
      <c r="M114" s="38">
        <f t="shared" si="11"/>
        <v>0</v>
      </c>
    </row>
    <row r="115" spans="2:13" ht="20.399999999999999" x14ac:dyDescent="0.25">
      <c r="B115" s="32"/>
      <c r="C115" s="33"/>
      <c r="D115" s="34"/>
      <c r="E115" s="29">
        <v>5290</v>
      </c>
      <c r="F115" s="30" t="s">
        <v>46</v>
      </c>
      <c r="G115" s="35">
        <f t="shared" si="9"/>
        <v>11302.2</v>
      </c>
      <c r="H115" s="36">
        <v>11302.2</v>
      </c>
      <c r="I115" s="36">
        <v>11302.2</v>
      </c>
      <c r="J115" s="36">
        <v>0</v>
      </c>
      <c r="K115" s="36">
        <v>0</v>
      </c>
      <c r="L115" s="37">
        <f t="shared" si="10"/>
        <v>0</v>
      </c>
      <c r="M115" s="38">
        <f t="shared" si="11"/>
        <v>0</v>
      </c>
    </row>
    <row r="116" spans="2:13" x14ac:dyDescent="0.25">
      <c r="B116" s="32"/>
      <c r="C116" s="33"/>
      <c r="D116" s="34"/>
      <c r="E116" s="29">
        <v>5670</v>
      </c>
      <c r="F116" s="30" t="s">
        <v>58</v>
      </c>
      <c r="G116" s="35">
        <f t="shared" si="9"/>
        <v>600000</v>
      </c>
      <c r="H116" s="36">
        <v>600000</v>
      </c>
      <c r="I116" s="36">
        <v>600000</v>
      </c>
      <c r="J116" s="36">
        <v>136320</v>
      </c>
      <c r="K116" s="36">
        <v>102820</v>
      </c>
      <c r="L116" s="37">
        <f t="shared" si="10"/>
        <v>0.17136666666666667</v>
      </c>
      <c r="M116" s="38">
        <f t="shared" si="11"/>
        <v>0.17136666666666667</v>
      </c>
    </row>
    <row r="117" spans="2:13" ht="20.399999999999999" x14ac:dyDescent="0.25">
      <c r="B117" s="32" t="s">
        <v>92</v>
      </c>
      <c r="C117" s="33"/>
      <c r="D117" s="34" t="s">
        <v>93</v>
      </c>
      <c r="E117" s="29">
        <v>5150</v>
      </c>
      <c r="F117" s="30" t="s">
        <v>23</v>
      </c>
      <c r="G117" s="35">
        <f t="shared" si="9"/>
        <v>25000</v>
      </c>
      <c r="H117" s="36">
        <v>25000</v>
      </c>
      <c r="I117" s="36">
        <v>25000</v>
      </c>
      <c r="J117" s="36">
        <v>15980</v>
      </c>
      <c r="K117" s="36">
        <v>0</v>
      </c>
      <c r="L117" s="37">
        <f t="shared" si="10"/>
        <v>0</v>
      </c>
      <c r="M117" s="38">
        <f t="shared" si="11"/>
        <v>0</v>
      </c>
    </row>
    <row r="118" spans="2:13" x14ac:dyDescent="0.25">
      <c r="B118" s="32"/>
      <c r="C118" s="33"/>
      <c r="D118" s="34"/>
      <c r="E118" s="29">
        <v>5690</v>
      </c>
      <c r="F118" s="30" t="s">
        <v>42</v>
      </c>
      <c r="G118" s="35">
        <f t="shared" si="9"/>
        <v>150000</v>
      </c>
      <c r="H118" s="36">
        <v>150000</v>
      </c>
      <c r="I118" s="36">
        <v>50000</v>
      </c>
      <c r="J118" s="36">
        <v>19464.8</v>
      </c>
      <c r="K118" s="36">
        <v>19464.8</v>
      </c>
      <c r="L118" s="37">
        <f t="shared" si="10"/>
        <v>0.12976533333333332</v>
      </c>
      <c r="M118" s="38">
        <f t="shared" si="11"/>
        <v>0.38929599999999998</v>
      </c>
    </row>
    <row r="119" spans="2:13" ht="20.399999999999999" x14ac:dyDescent="0.25">
      <c r="B119" s="32" t="s">
        <v>94</v>
      </c>
      <c r="C119" s="33"/>
      <c r="D119" s="34" t="s">
        <v>95</v>
      </c>
      <c r="E119" s="29">
        <v>5150</v>
      </c>
      <c r="F119" s="30" t="s">
        <v>23</v>
      </c>
      <c r="G119" s="35">
        <f t="shared" si="9"/>
        <v>1629000</v>
      </c>
      <c r="H119" s="36">
        <v>1629000</v>
      </c>
      <c r="I119" s="36">
        <v>1629000</v>
      </c>
      <c r="J119" s="36">
        <v>887751.49</v>
      </c>
      <c r="K119" s="36">
        <v>718332.97</v>
      </c>
      <c r="L119" s="37">
        <f t="shared" si="10"/>
        <v>0.44096560466543888</v>
      </c>
      <c r="M119" s="38">
        <f t="shared" si="11"/>
        <v>0.44096560466543888</v>
      </c>
    </row>
    <row r="120" spans="2:13" x14ac:dyDescent="0.25">
      <c r="B120" s="32"/>
      <c r="C120" s="33"/>
      <c r="D120" s="34"/>
      <c r="E120" s="29">
        <v>5640</v>
      </c>
      <c r="F120" s="30" t="s">
        <v>41</v>
      </c>
      <c r="G120" s="35">
        <f t="shared" si="9"/>
        <v>60000</v>
      </c>
      <c r="H120" s="36">
        <v>60000</v>
      </c>
      <c r="I120" s="36">
        <v>60000</v>
      </c>
      <c r="J120" s="36">
        <v>60000</v>
      </c>
      <c r="K120" s="36">
        <v>60000</v>
      </c>
      <c r="L120" s="37">
        <f t="shared" si="10"/>
        <v>1</v>
      </c>
      <c r="M120" s="38">
        <f t="shared" si="11"/>
        <v>1</v>
      </c>
    </row>
    <row r="121" spans="2:13" ht="20.399999999999999" x14ac:dyDescent="0.25">
      <c r="B121" s="32"/>
      <c r="C121" s="33"/>
      <c r="D121" s="34"/>
      <c r="E121" s="29">
        <v>5660</v>
      </c>
      <c r="F121" s="30" t="s">
        <v>68</v>
      </c>
      <c r="G121" s="35">
        <f t="shared" si="9"/>
        <v>500000</v>
      </c>
      <c r="H121" s="36">
        <v>500000</v>
      </c>
      <c r="I121" s="36">
        <v>250000</v>
      </c>
      <c r="J121" s="36">
        <v>42148</v>
      </c>
      <c r="K121" s="36">
        <v>42148</v>
      </c>
      <c r="L121" s="37">
        <f t="shared" si="10"/>
        <v>8.4295999999999996E-2</v>
      </c>
      <c r="M121" s="38">
        <f t="shared" si="11"/>
        <v>0.16859199999999999</v>
      </c>
    </row>
    <row r="122" spans="2:13" x14ac:dyDescent="0.25">
      <c r="B122" s="32"/>
      <c r="C122" s="33"/>
      <c r="D122" s="34"/>
      <c r="E122" s="29">
        <v>5910</v>
      </c>
      <c r="F122" s="30" t="s">
        <v>25</v>
      </c>
      <c r="G122" s="35">
        <f t="shared" si="9"/>
        <v>221760</v>
      </c>
      <c r="H122" s="36">
        <v>221760</v>
      </c>
      <c r="I122" s="36">
        <v>0</v>
      </c>
      <c r="J122" s="36">
        <v>0</v>
      </c>
      <c r="K122" s="36">
        <v>0</v>
      </c>
      <c r="L122" s="37">
        <f t="shared" si="10"/>
        <v>0</v>
      </c>
      <c r="M122" s="38">
        <f t="shared" si="11"/>
        <v>0</v>
      </c>
    </row>
    <row r="123" spans="2:13" ht="20.399999999999999" x14ac:dyDescent="0.25">
      <c r="B123" s="32" t="s">
        <v>96</v>
      </c>
      <c r="C123" s="33"/>
      <c r="D123" s="34" t="s">
        <v>97</v>
      </c>
      <c r="E123" s="29">
        <v>5150</v>
      </c>
      <c r="F123" s="30" t="s">
        <v>23</v>
      </c>
      <c r="G123" s="35">
        <f t="shared" si="9"/>
        <v>45000</v>
      </c>
      <c r="H123" s="36">
        <v>45000</v>
      </c>
      <c r="I123" s="36">
        <v>45000</v>
      </c>
      <c r="J123" s="36">
        <v>29200</v>
      </c>
      <c r="K123" s="36">
        <v>0</v>
      </c>
      <c r="L123" s="37">
        <f t="shared" si="10"/>
        <v>0</v>
      </c>
      <c r="M123" s="38">
        <f t="shared" si="11"/>
        <v>0</v>
      </c>
    </row>
    <row r="124" spans="2:13" ht="20.399999999999999" x14ac:dyDescent="0.25">
      <c r="B124" s="32" t="s">
        <v>98</v>
      </c>
      <c r="C124" s="33"/>
      <c r="D124" s="34" t="s">
        <v>99</v>
      </c>
      <c r="E124" s="29">
        <v>5150</v>
      </c>
      <c r="F124" s="30" t="s">
        <v>23</v>
      </c>
      <c r="G124" s="35">
        <f t="shared" si="9"/>
        <v>25000</v>
      </c>
      <c r="H124" s="36">
        <v>25000</v>
      </c>
      <c r="I124" s="36">
        <v>25000</v>
      </c>
      <c r="J124" s="36">
        <v>0</v>
      </c>
      <c r="K124" s="36">
        <v>0</v>
      </c>
      <c r="L124" s="37">
        <f t="shared" si="10"/>
        <v>0</v>
      </c>
      <c r="M124" s="38">
        <f t="shared" si="11"/>
        <v>0</v>
      </c>
    </row>
    <row r="125" spans="2:13" x14ac:dyDescent="0.25">
      <c r="B125" s="32"/>
      <c r="C125" s="33"/>
      <c r="D125" s="34"/>
      <c r="E125" s="39"/>
      <c r="F125" s="40"/>
      <c r="G125" s="44"/>
      <c r="H125" s="44"/>
      <c r="I125" s="44"/>
      <c r="J125" s="44"/>
      <c r="K125" s="44"/>
      <c r="L125" s="41"/>
      <c r="M125" s="42"/>
    </row>
    <row r="126" spans="2:13" x14ac:dyDescent="0.25">
      <c r="B126" s="32"/>
      <c r="C126" s="33"/>
      <c r="D126" s="27"/>
      <c r="E126" s="43"/>
      <c r="F126" s="27"/>
      <c r="G126" s="27"/>
      <c r="H126" s="27"/>
      <c r="I126" s="27"/>
      <c r="J126" s="27"/>
      <c r="K126" s="27"/>
      <c r="L126" s="27"/>
      <c r="M126" s="28"/>
    </row>
    <row r="127" spans="2:13" ht="13.2" customHeight="1" x14ac:dyDescent="0.25">
      <c r="B127" s="88" t="s">
        <v>14</v>
      </c>
      <c r="C127" s="89"/>
      <c r="D127" s="89"/>
      <c r="E127" s="89"/>
      <c r="F127" s="89"/>
      <c r="G127" s="7">
        <f>SUM(G9:G124)</f>
        <v>55691048.950000003</v>
      </c>
      <c r="H127" s="7">
        <f>SUM(H9:H124)</f>
        <v>55691048.950000003</v>
      </c>
      <c r="I127" s="7">
        <f>SUM(I9:I124)</f>
        <v>114329067.62</v>
      </c>
      <c r="J127" s="7">
        <f>SUM(J9:J124)</f>
        <v>16118584.030000001</v>
      </c>
      <c r="K127" s="7">
        <f>SUM(K9:K124)</f>
        <v>14471450.810000001</v>
      </c>
      <c r="L127" s="8">
        <f>IFERROR(K127/H127,0)</f>
        <v>0.25985236555685309</v>
      </c>
      <c r="M127" s="9">
        <f>IFERROR(K127/I127,0)</f>
        <v>0.12657717858855744</v>
      </c>
    </row>
    <row r="128" spans="2:13" ht="4.95" customHeight="1" x14ac:dyDescent="0.25">
      <c r="B128" s="32"/>
      <c r="C128" s="33"/>
      <c r="D128" s="27"/>
      <c r="E128" s="43"/>
      <c r="F128" s="27"/>
      <c r="G128" s="27"/>
      <c r="H128" s="27"/>
      <c r="I128" s="27"/>
      <c r="J128" s="27"/>
      <c r="K128" s="27"/>
      <c r="L128" s="27"/>
      <c r="M128" s="28"/>
    </row>
    <row r="129" spans="2:13" ht="13.2" customHeight="1" x14ac:dyDescent="0.25">
      <c r="B129" s="90" t="s">
        <v>15</v>
      </c>
      <c r="C129" s="87"/>
      <c r="D129" s="87"/>
      <c r="E129" s="21"/>
      <c r="F129" s="26"/>
      <c r="G129" s="27"/>
      <c r="H129" s="27"/>
      <c r="I129" s="27"/>
      <c r="J129" s="27"/>
      <c r="K129" s="27"/>
      <c r="L129" s="27"/>
      <c r="M129" s="28"/>
    </row>
    <row r="130" spans="2:13" ht="13.2" customHeight="1" x14ac:dyDescent="0.25">
      <c r="B130" s="25"/>
      <c r="C130" s="87" t="s">
        <v>16</v>
      </c>
      <c r="D130" s="87"/>
      <c r="E130" s="21"/>
      <c r="F130" s="26"/>
      <c r="G130" s="27"/>
      <c r="H130" s="27"/>
      <c r="I130" s="27"/>
      <c r="J130" s="27"/>
      <c r="K130" s="27"/>
      <c r="L130" s="27"/>
      <c r="M130" s="28"/>
    </row>
    <row r="131" spans="2:13" ht="6" customHeight="1" x14ac:dyDescent="0.25">
      <c r="B131" s="45"/>
      <c r="C131" s="46"/>
      <c r="D131" s="46"/>
      <c r="E131" s="39"/>
      <c r="F131" s="46"/>
      <c r="G131" s="27"/>
      <c r="H131" s="27"/>
      <c r="I131" s="27"/>
      <c r="J131" s="27"/>
      <c r="K131" s="27"/>
      <c r="L131" s="27"/>
      <c r="M131" s="28"/>
    </row>
    <row r="132" spans="2:13" ht="20.399999999999999" x14ac:dyDescent="0.25">
      <c r="B132" s="32" t="s">
        <v>71</v>
      </c>
      <c r="C132" s="33"/>
      <c r="D132" s="27" t="s">
        <v>72</v>
      </c>
      <c r="E132" s="43">
        <v>6140</v>
      </c>
      <c r="F132" s="27" t="s">
        <v>100</v>
      </c>
      <c r="G132" s="35">
        <f t="shared" ref="G132:G163" si="12">+H132</f>
        <v>79211657.310000002</v>
      </c>
      <c r="H132" s="36">
        <v>79211657.310000002</v>
      </c>
      <c r="I132" s="36">
        <v>0</v>
      </c>
      <c r="J132" s="36">
        <v>0</v>
      </c>
      <c r="K132" s="36">
        <v>0</v>
      </c>
      <c r="L132" s="37">
        <f t="shared" ref="L132:L163" si="13">IFERROR(K132/H132,0)</f>
        <v>0</v>
      </c>
      <c r="M132" s="38">
        <f t="shared" ref="M132:M163" si="14">IFERROR(K132/I132,0)</f>
        <v>0</v>
      </c>
    </row>
    <row r="133" spans="2:13" x14ac:dyDescent="0.25">
      <c r="B133" s="32" t="s">
        <v>101</v>
      </c>
      <c r="C133" s="33"/>
      <c r="D133" s="27" t="s">
        <v>102</v>
      </c>
      <c r="E133" s="43">
        <v>6110</v>
      </c>
      <c r="F133" s="27" t="s">
        <v>103</v>
      </c>
      <c r="G133" s="35">
        <f t="shared" si="12"/>
        <v>0</v>
      </c>
      <c r="H133" s="36">
        <v>0</v>
      </c>
      <c r="I133" s="36">
        <v>0</v>
      </c>
      <c r="J133" s="36">
        <v>0</v>
      </c>
      <c r="K133" s="36">
        <v>0</v>
      </c>
      <c r="L133" s="37">
        <f t="shared" si="13"/>
        <v>0</v>
      </c>
      <c r="M133" s="38">
        <f t="shared" si="14"/>
        <v>0</v>
      </c>
    </row>
    <row r="134" spans="2:13" x14ac:dyDescent="0.25">
      <c r="B134" s="32" t="s">
        <v>104</v>
      </c>
      <c r="C134" s="33"/>
      <c r="D134" s="27" t="s">
        <v>105</v>
      </c>
      <c r="E134" s="43">
        <v>6110</v>
      </c>
      <c r="F134" s="27" t="s">
        <v>103</v>
      </c>
      <c r="G134" s="35">
        <f t="shared" si="12"/>
        <v>0</v>
      </c>
      <c r="H134" s="36">
        <v>0</v>
      </c>
      <c r="I134" s="36">
        <v>849288.99</v>
      </c>
      <c r="J134" s="36">
        <v>0</v>
      </c>
      <c r="K134" s="36">
        <v>849151.14</v>
      </c>
      <c r="L134" s="37">
        <f t="shared" si="13"/>
        <v>0</v>
      </c>
      <c r="M134" s="38">
        <f t="shared" si="14"/>
        <v>0.99983768775808579</v>
      </c>
    </row>
    <row r="135" spans="2:13" x14ac:dyDescent="0.25">
      <c r="B135" s="32" t="s">
        <v>106</v>
      </c>
      <c r="C135" s="33"/>
      <c r="D135" s="27" t="s">
        <v>107</v>
      </c>
      <c r="E135" s="43">
        <v>6110</v>
      </c>
      <c r="F135" s="27" t="s">
        <v>103</v>
      </c>
      <c r="G135" s="35">
        <f t="shared" si="12"/>
        <v>0</v>
      </c>
      <c r="H135" s="36">
        <v>0</v>
      </c>
      <c r="I135" s="36">
        <v>715818.47</v>
      </c>
      <c r="J135" s="36">
        <v>0</v>
      </c>
      <c r="K135" s="36">
        <v>713506.45</v>
      </c>
      <c r="L135" s="37">
        <f t="shared" si="13"/>
        <v>0</v>
      </c>
      <c r="M135" s="38">
        <f t="shared" si="14"/>
        <v>0.99677010290053003</v>
      </c>
    </row>
    <row r="136" spans="2:13" x14ac:dyDescent="0.25">
      <c r="B136" s="32" t="s">
        <v>108</v>
      </c>
      <c r="C136" s="33"/>
      <c r="D136" s="27" t="s">
        <v>109</v>
      </c>
      <c r="E136" s="43">
        <v>6110</v>
      </c>
      <c r="F136" s="27" t="s">
        <v>103</v>
      </c>
      <c r="G136" s="35">
        <f t="shared" si="12"/>
        <v>0</v>
      </c>
      <c r="H136" s="36">
        <v>0</v>
      </c>
      <c r="I136" s="36">
        <v>1063002.92</v>
      </c>
      <c r="J136" s="36">
        <v>0</v>
      </c>
      <c r="K136" s="36">
        <v>1062795.8600000001</v>
      </c>
      <c r="L136" s="37">
        <f t="shared" si="13"/>
        <v>0</v>
      </c>
      <c r="M136" s="38">
        <f t="shared" si="14"/>
        <v>0.99980521220016982</v>
      </c>
    </row>
    <row r="137" spans="2:13" x14ac:dyDescent="0.25">
      <c r="B137" s="32" t="s">
        <v>110</v>
      </c>
      <c r="C137" s="33"/>
      <c r="D137" s="27" t="s">
        <v>111</v>
      </c>
      <c r="E137" s="43">
        <v>6110</v>
      </c>
      <c r="F137" s="27" t="s">
        <v>103</v>
      </c>
      <c r="G137" s="35">
        <f t="shared" si="12"/>
        <v>0</v>
      </c>
      <c r="H137" s="36">
        <v>0</v>
      </c>
      <c r="I137" s="36">
        <v>9744.58</v>
      </c>
      <c r="J137" s="36">
        <v>0</v>
      </c>
      <c r="K137" s="36">
        <v>8244.42</v>
      </c>
      <c r="L137" s="37">
        <f t="shared" si="13"/>
        <v>0</v>
      </c>
      <c r="M137" s="38">
        <f t="shared" si="14"/>
        <v>0.84605185651921377</v>
      </c>
    </row>
    <row r="138" spans="2:13" x14ac:dyDescent="0.25">
      <c r="B138" s="32" t="s">
        <v>112</v>
      </c>
      <c r="C138" s="33"/>
      <c r="D138" s="27" t="s">
        <v>113</v>
      </c>
      <c r="E138" s="43">
        <v>6110</v>
      </c>
      <c r="F138" s="27" t="s">
        <v>103</v>
      </c>
      <c r="G138" s="35">
        <f t="shared" si="12"/>
        <v>0</v>
      </c>
      <c r="H138" s="36">
        <v>0</v>
      </c>
      <c r="I138" s="36">
        <v>3699847.29</v>
      </c>
      <c r="J138" s="36">
        <v>0</v>
      </c>
      <c r="K138" s="36">
        <v>0</v>
      </c>
      <c r="L138" s="37">
        <f t="shared" si="13"/>
        <v>0</v>
      </c>
      <c r="M138" s="38">
        <f t="shared" si="14"/>
        <v>0</v>
      </c>
    </row>
    <row r="139" spans="2:13" x14ac:dyDescent="0.25">
      <c r="B139" s="32" t="s">
        <v>114</v>
      </c>
      <c r="C139" s="33"/>
      <c r="D139" s="27" t="s">
        <v>115</v>
      </c>
      <c r="E139" s="43">
        <v>6110</v>
      </c>
      <c r="F139" s="27" t="s">
        <v>103</v>
      </c>
      <c r="G139" s="35">
        <f t="shared" si="12"/>
        <v>0</v>
      </c>
      <c r="H139" s="36">
        <v>0</v>
      </c>
      <c r="I139" s="36">
        <v>844980.85</v>
      </c>
      <c r="J139" s="36">
        <v>0</v>
      </c>
      <c r="K139" s="36">
        <v>0</v>
      </c>
      <c r="L139" s="37">
        <f t="shared" si="13"/>
        <v>0</v>
      </c>
      <c r="M139" s="38">
        <f t="shared" si="14"/>
        <v>0</v>
      </c>
    </row>
    <row r="140" spans="2:13" ht="20.399999999999999" x14ac:dyDescent="0.25">
      <c r="B140" s="32" t="s">
        <v>116</v>
      </c>
      <c r="C140" s="33"/>
      <c r="D140" s="27" t="s">
        <v>117</v>
      </c>
      <c r="E140" s="43">
        <v>6140</v>
      </c>
      <c r="F140" s="27" t="s">
        <v>100</v>
      </c>
      <c r="G140" s="35">
        <f t="shared" si="12"/>
        <v>0</v>
      </c>
      <c r="H140" s="36">
        <v>0</v>
      </c>
      <c r="I140" s="36">
        <v>0</v>
      </c>
      <c r="J140" s="36">
        <v>0</v>
      </c>
      <c r="K140" s="36">
        <v>0</v>
      </c>
      <c r="L140" s="37">
        <f t="shared" si="13"/>
        <v>0</v>
      </c>
      <c r="M140" s="38">
        <f t="shared" si="14"/>
        <v>0</v>
      </c>
    </row>
    <row r="141" spans="2:13" ht="20.399999999999999" x14ac:dyDescent="0.25">
      <c r="B141" s="32" t="s">
        <v>118</v>
      </c>
      <c r="C141" s="33"/>
      <c r="D141" s="27" t="s">
        <v>119</v>
      </c>
      <c r="E141" s="43">
        <v>6140</v>
      </c>
      <c r="F141" s="27" t="s">
        <v>100</v>
      </c>
      <c r="G141" s="35">
        <f t="shared" si="12"/>
        <v>0</v>
      </c>
      <c r="H141" s="36">
        <v>0</v>
      </c>
      <c r="I141" s="36">
        <v>294075.34000000003</v>
      </c>
      <c r="J141" s="36">
        <v>0</v>
      </c>
      <c r="K141" s="36">
        <v>294075.28000000003</v>
      </c>
      <c r="L141" s="37">
        <f t="shared" si="13"/>
        <v>0</v>
      </c>
      <c r="M141" s="38">
        <f t="shared" si="14"/>
        <v>0.99999979597065158</v>
      </c>
    </row>
    <row r="142" spans="2:13" ht="20.399999999999999" x14ac:dyDescent="0.25">
      <c r="B142" s="32" t="s">
        <v>120</v>
      </c>
      <c r="C142" s="33"/>
      <c r="D142" s="27" t="s">
        <v>121</v>
      </c>
      <c r="E142" s="43">
        <v>6140</v>
      </c>
      <c r="F142" s="27" t="s">
        <v>100</v>
      </c>
      <c r="G142" s="35">
        <f t="shared" si="12"/>
        <v>0</v>
      </c>
      <c r="H142" s="36">
        <v>0</v>
      </c>
      <c r="I142" s="36">
        <v>1387893.73</v>
      </c>
      <c r="J142" s="36">
        <v>0</v>
      </c>
      <c r="K142" s="36">
        <v>0</v>
      </c>
      <c r="L142" s="37">
        <f t="shared" si="13"/>
        <v>0</v>
      </c>
      <c r="M142" s="38">
        <f t="shared" si="14"/>
        <v>0</v>
      </c>
    </row>
    <row r="143" spans="2:13" ht="20.399999999999999" x14ac:dyDescent="0.25">
      <c r="B143" s="32" t="s">
        <v>122</v>
      </c>
      <c r="C143" s="33"/>
      <c r="D143" s="27" t="s">
        <v>123</v>
      </c>
      <c r="E143" s="43">
        <v>6140</v>
      </c>
      <c r="F143" s="27" t="s">
        <v>100</v>
      </c>
      <c r="G143" s="35">
        <f t="shared" si="12"/>
        <v>0</v>
      </c>
      <c r="H143" s="36">
        <v>0</v>
      </c>
      <c r="I143" s="36">
        <v>1357225.17</v>
      </c>
      <c r="J143" s="36">
        <v>0</v>
      </c>
      <c r="K143" s="36">
        <v>608401.59</v>
      </c>
      <c r="L143" s="37">
        <f t="shared" si="13"/>
        <v>0</v>
      </c>
      <c r="M143" s="38">
        <f t="shared" si="14"/>
        <v>0.44826872021537884</v>
      </c>
    </row>
    <row r="144" spans="2:13" ht="20.399999999999999" x14ac:dyDescent="0.25">
      <c r="B144" s="32" t="s">
        <v>124</v>
      </c>
      <c r="C144" s="33"/>
      <c r="D144" s="27" t="s">
        <v>125</v>
      </c>
      <c r="E144" s="43">
        <v>6140</v>
      </c>
      <c r="F144" s="27" t="s">
        <v>100</v>
      </c>
      <c r="G144" s="35">
        <f t="shared" si="12"/>
        <v>0</v>
      </c>
      <c r="H144" s="36">
        <v>0</v>
      </c>
      <c r="I144" s="36">
        <v>768015.91</v>
      </c>
      <c r="J144" s="36">
        <v>0</v>
      </c>
      <c r="K144" s="36">
        <v>309390.09999999998</v>
      </c>
      <c r="L144" s="37">
        <f t="shared" si="13"/>
        <v>0</v>
      </c>
      <c r="M144" s="38">
        <f t="shared" si="14"/>
        <v>0.40284334734680166</v>
      </c>
    </row>
    <row r="145" spans="2:13" ht="20.399999999999999" x14ac:dyDescent="0.25">
      <c r="B145" s="32" t="s">
        <v>126</v>
      </c>
      <c r="C145" s="33"/>
      <c r="D145" s="27" t="s">
        <v>127</v>
      </c>
      <c r="E145" s="43">
        <v>6140</v>
      </c>
      <c r="F145" s="27" t="s">
        <v>100</v>
      </c>
      <c r="G145" s="35">
        <f t="shared" si="12"/>
        <v>0</v>
      </c>
      <c r="H145" s="36">
        <v>0</v>
      </c>
      <c r="I145" s="36">
        <v>615591.46</v>
      </c>
      <c r="J145" s="36">
        <v>0</v>
      </c>
      <c r="K145" s="36">
        <v>340071.7</v>
      </c>
      <c r="L145" s="37">
        <f t="shared" si="13"/>
        <v>0</v>
      </c>
      <c r="M145" s="38">
        <f t="shared" si="14"/>
        <v>0.55243082806899246</v>
      </c>
    </row>
    <row r="146" spans="2:13" ht="20.399999999999999" x14ac:dyDescent="0.25">
      <c r="B146" s="32" t="s">
        <v>128</v>
      </c>
      <c r="C146" s="33"/>
      <c r="D146" s="27" t="s">
        <v>129</v>
      </c>
      <c r="E146" s="43">
        <v>6140</v>
      </c>
      <c r="F146" s="27" t="s">
        <v>100</v>
      </c>
      <c r="G146" s="35">
        <f t="shared" si="12"/>
        <v>0</v>
      </c>
      <c r="H146" s="36">
        <v>0</v>
      </c>
      <c r="I146" s="36">
        <v>3234876.28</v>
      </c>
      <c r="J146" s="36">
        <v>0</v>
      </c>
      <c r="K146" s="36">
        <v>3234850.33</v>
      </c>
      <c r="L146" s="37">
        <f t="shared" si="13"/>
        <v>0</v>
      </c>
      <c r="M146" s="38">
        <f t="shared" si="14"/>
        <v>0.99999197805487638</v>
      </c>
    </row>
    <row r="147" spans="2:13" ht="20.399999999999999" x14ac:dyDescent="0.25">
      <c r="B147" s="32" t="s">
        <v>130</v>
      </c>
      <c r="C147" s="33"/>
      <c r="D147" s="27" t="s">
        <v>131</v>
      </c>
      <c r="E147" s="43">
        <v>6140</v>
      </c>
      <c r="F147" s="27" t="s">
        <v>100</v>
      </c>
      <c r="G147" s="35">
        <f t="shared" si="12"/>
        <v>0</v>
      </c>
      <c r="H147" s="36">
        <v>0</v>
      </c>
      <c r="I147" s="36">
        <v>2260073.44</v>
      </c>
      <c r="J147" s="36">
        <v>0</v>
      </c>
      <c r="K147" s="36">
        <v>2260073.41</v>
      </c>
      <c r="L147" s="37">
        <f t="shared" si="13"/>
        <v>0</v>
      </c>
      <c r="M147" s="38">
        <f t="shared" si="14"/>
        <v>0.99999998672609514</v>
      </c>
    </row>
    <row r="148" spans="2:13" x14ac:dyDescent="0.25">
      <c r="B148" s="32"/>
      <c r="C148" s="33"/>
      <c r="D148" s="27"/>
      <c r="E148" s="43">
        <v>6160</v>
      </c>
      <c r="F148" s="27" t="s">
        <v>132</v>
      </c>
      <c r="G148" s="35">
        <f t="shared" si="12"/>
        <v>0</v>
      </c>
      <c r="H148" s="36">
        <v>0</v>
      </c>
      <c r="I148" s="36">
        <v>0</v>
      </c>
      <c r="J148" s="36">
        <v>0</v>
      </c>
      <c r="K148" s="36">
        <v>0</v>
      </c>
      <c r="L148" s="37">
        <f t="shared" si="13"/>
        <v>0</v>
      </c>
      <c r="M148" s="38">
        <f t="shared" si="14"/>
        <v>0</v>
      </c>
    </row>
    <row r="149" spans="2:13" ht="20.399999999999999" x14ac:dyDescent="0.25">
      <c r="B149" s="32" t="s">
        <v>133</v>
      </c>
      <c r="C149" s="33"/>
      <c r="D149" s="27" t="s">
        <v>134</v>
      </c>
      <c r="E149" s="43">
        <v>6140</v>
      </c>
      <c r="F149" s="27" t="s">
        <v>100</v>
      </c>
      <c r="G149" s="35">
        <f t="shared" si="12"/>
        <v>0</v>
      </c>
      <c r="H149" s="36">
        <v>0</v>
      </c>
      <c r="I149" s="36">
        <v>5018885.68</v>
      </c>
      <c r="J149" s="36">
        <v>0</v>
      </c>
      <c r="K149" s="36">
        <v>4785975.29</v>
      </c>
      <c r="L149" s="37">
        <f t="shared" si="13"/>
        <v>0</v>
      </c>
      <c r="M149" s="38">
        <f t="shared" si="14"/>
        <v>0.95359320676935611</v>
      </c>
    </row>
    <row r="150" spans="2:13" ht="20.399999999999999" x14ac:dyDescent="0.25">
      <c r="B150" s="32" t="s">
        <v>135</v>
      </c>
      <c r="C150" s="33"/>
      <c r="D150" s="27" t="s">
        <v>136</v>
      </c>
      <c r="E150" s="43">
        <v>6140</v>
      </c>
      <c r="F150" s="27" t="s">
        <v>100</v>
      </c>
      <c r="G150" s="35">
        <f t="shared" si="12"/>
        <v>0</v>
      </c>
      <c r="H150" s="36">
        <v>0</v>
      </c>
      <c r="I150" s="36">
        <v>3301946.59</v>
      </c>
      <c r="J150" s="36">
        <v>0</v>
      </c>
      <c r="K150" s="36">
        <v>3294849.36</v>
      </c>
      <c r="L150" s="37">
        <f t="shared" si="13"/>
        <v>0</v>
      </c>
      <c r="M150" s="38">
        <f t="shared" si="14"/>
        <v>0.99785059212602223</v>
      </c>
    </row>
    <row r="151" spans="2:13" ht="20.399999999999999" x14ac:dyDescent="0.25">
      <c r="B151" s="32" t="s">
        <v>137</v>
      </c>
      <c r="C151" s="33"/>
      <c r="D151" s="27" t="s">
        <v>138</v>
      </c>
      <c r="E151" s="43">
        <v>6140</v>
      </c>
      <c r="F151" s="27" t="s">
        <v>100</v>
      </c>
      <c r="G151" s="35">
        <f t="shared" si="12"/>
        <v>0</v>
      </c>
      <c r="H151" s="36">
        <v>0</v>
      </c>
      <c r="I151" s="36">
        <v>3034045.08</v>
      </c>
      <c r="J151" s="36">
        <v>0</v>
      </c>
      <c r="K151" s="36">
        <v>3033665.33</v>
      </c>
      <c r="L151" s="37">
        <f t="shared" si="13"/>
        <v>0</v>
      </c>
      <c r="M151" s="38">
        <f t="shared" si="14"/>
        <v>0.99987483706075986</v>
      </c>
    </row>
    <row r="152" spans="2:13" ht="20.399999999999999" x14ac:dyDescent="0.25">
      <c r="B152" s="32" t="s">
        <v>139</v>
      </c>
      <c r="C152" s="33"/>
      <c r="D152" s="27" t="s">
        <v>140</v>
      </c>
      <c r="E152" s="43">
        <v>6140</v>
      </c>
      <c r="F152" s="27" t="s">
        <v>100</v>
      </c>
      <c r="G152" s="35">
        <f t="shared" si="12"/>
        <v>0</v>
      </c>
      <c r="H152" s="36">
        <v>0</v>
      </c>
      <c r="I152" s="36">
        <v>5748211.9299999997</v>
      </c>
      <c r="J152" s="36">
        <v>0</v>
      </c>
      <c r="K152" s="36">
        <v>5748206.7400000002</v>
      </c>
      <c r="L152" s="37">
        <f t="shared" si="13"/>
        <v>0</v>
      </c>
      <c r="M152" s="38">
        <f t="shared" si="14"/>
        <v>0.99999909711053403</v>
      </c>
    </row>
    <row r="153" spans="2:13" ht="20.399999999999999" x14ac:dyDescent="0.25">
      <c r="B153" s="32" t="s">
        <v>141</v>
      </c>
      <c r="C153" s="33"/>
      <c r="D153" s="27" t="s">
        <v>142</v>
      </c>
      <c r="E153" s="43">
        <v>6140</v>
      </c>
      <c r="F153" s="27" t="s">
        <v>100</v>
      </c>
      <c r="G153" s="35">
        <f t="shared" si="12"/>
        <v>0</v>
      </c>
      <c r="H153" s="36">
        <v>0</v>
      </c>
      <c r="I153" s="36">
        <v>2972687.86</v>
      </c>
      <c r="J153" s="36">
        <v>0</v>
      </c>
      <c r="K153" s="36">
        <v>2972687.82</v>
      </c>
      <c r="L153" s="37">
        <f t="shared" si="13"/>
        <v>0</v>
      </c>
      <c r="M153" s="38">
        <f t="shared" si="14"/>
        <v>0.99999998654416411</v>
      </c>
    </row>
    <row r="154" spans="2:13" ht="20.399999999999999" x14ac:dyDescent="0.25">
      <c r="B154" s="32" t="s">
        <v>143</v>
      </c>
      <c r="C154" s="33"/>
      <c r="D154" s="27" t="s">
        <v>144</v>
      </c>
      <c r="E154" s="43">
        <v>6140</v>
      </c>
      <c r="F154" s="27" t="s">
        <v>100</v>
      </c>
      <c r="G154" s="35">
        <f t="shared" si="12"/>
        <v>0</v>
      </c>
      <c r="H154" s="36">
        <v>0</v>
      </c>
      <c r="I154" s="36">
        <v>11009669.99</v>
      </c>
      <c r="J154" s="36">
        <v>0</v>
      </c>
      <c r="K154" s="36">
        <v>10390241.460000001</v>
      </c>
      <c r="L154" s="37">
        <f t="shared" si="13"/>
        <v>0</v>
      </c>
      <c r="M154" s="38">
        <f t="shared" si="14"/>
        <v>0.94373777501390854</v>
      </c>
    </row>
    <row r="155" spans="2:13" ht="20.399999999999999" x14ac:dyDescent="0.25">
      <c r="B155" s="32" t="s">
        <v>145</v>
      </c>
      <c r="C155" s="33"/>
      <c r="D155" s="27" t="s">
        <v>146</v>
      </c>
      <c r="E155" s="43">
        <v>6140</v>
      </c>
      <c r="F155" s="27" t="s">
        <v>100</v>
      </c>
      <c r="G155" s="35">
        <f t="shared" si="12"/>
        <v>0</v>
      </c>
      <c r="H155" s="36">
        <v>0</v>
      </c>
      <c r="I155" s="36">
        <v>4013164.35</v>
      </c>
      <c r="J155" s="36">
        <v>0</v>
      </c>
      <c r="K155" s="36">
        <v>0</v>
      </c>
      <c r="L155" s="37">
        <f t="shared" si="13"/>
        <v>0</v>
      </c>
      <c r="M155" s="38">
        <f t="shared" si="14"/>
        <v>0</v>
      </c>
    </row>
    <row r="156" spans="2:13" ht="20.399999999999999" x14ac:dyDescent="0.25">
      <c r="B156" s="32" t="s">
        <v>147</v>
      </c>
      <c r="C156" s="33"/>
      <c r="D156" s="27" t="s">
        <v>148</v>
      </c>
      <c r="E156" s="43">
        <v>6140</v>
      </c>
      <c r="F156" s="27" t="s">
        <v>100</v>
      </c>
      <c r="G156" s="35">
        <f t="shared" si="12"/>
        <v>0</v>
      </c>
      <c r="H156" s="36">
        <v>0</v>
      </c>
      <c r="I156" s="36">
        <v>7334202.71</v>
      </c>
      <c r="J156" s="36">
        <v>0</v>
      </c>
      <c r="K156" s="36">
        <v>0</v>
      </c>
      <c r="L156" s="37">
        <f t="shared" si="13"/>
        <v>0</v>
      </c>
      <c r="M156" s="38">
        <f t="shared" si="14"/>
        <v>0</v>
      </c>
    </row>
    <row r="157" spans="2:13" ht="20.399999999999999" x14ac:dyDescent="0.25">
      <c r="B157" s="32" t="s">
        <v>149</v>
      </c>
      <c r="C157" s="33"/>
      <c r="D157" s="27" t="s">
        <v>150</v>
      </c>
      <c r="E157" s="43">
        <v>6140</v>
      </c>
      <c r="F157" s="27" t="s">
        <v>100</v>
      </c>
      <c r="G157" s="35">
        <f t="shared" si="12"/>
        <v>0</v>
      </c>
      <c r="H157" s="36">
        <v>0</v>
      </c>
      <c r="I157" s="36">
        <v>2118368.06</v>
      </c>
      <c r="J157" s="36">
        <v>0</v>
      </c>
      <c r="K157" s="36">
        <v>0</v>
      </c>
      <c r="L157" s="37">
        <f t="shared" si="13"/>
        <v>0</v>
      </c>
      <c r="M157" s="38">
        <f t="shared" si="14"/>
        <v>0</v>
      </c>
    </row>
    <row r="158" spans="2:13" x14ac:dyDescent="0.25">
      <c r="B158" s="32"/>
      <c r="C158" s="33"/>
      <c r="D158" s="27"/>
      <c r="E158" s="43">
        <v>6220</v>
      </c>
      <c r="F158" s="27" t="s">
        <v>151</v>
      </c>
      <c r="G158" s="35">
        <f t="shared" si="12"/>
        <v>0</v>
      </c>
      <c r="H158" s="36">
        <v>0</v>
      </c>
      <c r="I158" s="36">
        <v>0</v>
      </c>
      <c r="J158" s="36">
        <v>0</v>
      </c>
      <c r="K158" s="36">
        <v>0</v>
      </c>
      <c r="L158" s="37">
        <f t="shared" si="13"/>
        <v>0</v>
      </c>
      <c r="M158" s="38">
        <f t="shared" si="14"/>
        <v>0</v>
      </c>
    </row>
    <row r="159" spans="2:13" ht="20.399999999999999" x14ac:dyDescent="0.25">
      <c r="B159" s="32" t="s">
        <v>152</v>
      </c>
      <c r="C159" s="33"/>
      <c r="D159" s="27" t="s">
        <v>153</v>
      </c>
      <c r="E159" s="43">
        <v>6140</v>
      </c>
      <c r="F159" s="27" t="s">
        <v>100</v>
      </c>
      <c r="G159" s="35">
        <f t="shared" si="12"/>
        <v>0</v>
      </c>
      <c r="H159" s="36">
        <v>0</v>
      </c>
      <c r="I159" s="36">
        <v>7266273.4900000002</v>
      </c>
      <c r="J159" s="36">
        <v>0</v>
      </c>
      <c r="K159" s="36">
        <v>0</v>
      </c>
      <c r="L159" s="37">
        <f t="shared" si="13"/>
        <v>0</v>
      </c>
      <c r="M159" s="38">
        <f t="shared" si="14"/>
        <v>0</v>
      </c>
    </row>
    <row r="160" spans="2:13" ht="20.399999999999999" x14ac:dyDescent="0.25">
      <c r="B160" s="32" t="s">
        <v>154</v>
      </c>
      <c r="C160" s="33"/>
      <c r="D160" s="27" t="s">
        <v>155</v>
      </c>
      <c r="E160" s="43">
        <v>6140</v>
      </c>
      <c r="F160" s="27" t="s">
        <v>100</v>
      </c>
      <c r="G160" s="35">
        <f t="shared" si="12"/>
        <v>0</v>
      </c>
      <c r="H160" s="36">
        <v>0</v>
      </c>
      <c r="I160" s="36">
        <v>2826365.71</v>
      </c>
      <c r="J160" s="36">
        <v>403300.93</v>
      </c>
      <c r="K160" s="36">
        <v>403300.93</v>
      </c>
      <c r="L160" s="37">
        <f t="shared" si="13"/>
        <v>0</v>
      </c>
      <c r="M160" s="38">
        <f t="shared" si="14"/>
        <v>0.1426924083366409</v>
      </c>
    </row>
    <row r="161" spans="2:13" x14ac:dyDescent="0.25">
      <c r="B161" s="32"/>
      <c r="C161" s="33"/>
      <c r="D161" s="27"/>
      <c r="E161" s="43">
        <v>6220</v>
      </c>
      <c r="F161" s="27" t="s">
        <v>151</v>
      </c>
      <c r="G161" s="35">
        <f t="shared" si="12"/>
        <v>0</v>
      </c>
      <c r="H161" s="36">
        <v>0</v>
      </c>
      <c r="I161" s="36">
        <v>0</v>
      </c>
      <c r="J161" s="36">
        <v>0</v>
      </c>
      <c r="K161" s="36">
        <v>0</v>
      </c>
      <c r="L161" s="37">
        <f t="shared" si="13"/>
        <v>0</v>
      </c>
      <c r="M161" s="38">
        <f t="shared" si="14"/>
        <v>0</v>
      </c>
    </row>
    <row r="162" spans="2:13" ht="20.399999999999999" x14ac:dyDescent="0.25">
      <c r="B162" s="32" t="s">
        <v>156</v>
      </c>
      <c r="C162" s="33"/>
      <c r="D162" s="27" t="s">
        <v>157</v>
      </c>
      <c r="E162" s="43">
        <v>6140</v>
      </c>
      <c r="F162" s="27" t="s">
        <v>100</v>
      </c>
      <c r="G162" s="35">
        <f t="shared" si="12"/>
        <v>0</v>
      </c>
      <c r="H162" s="36">
        <v>0</v>
      </c>
      <c r="I162" s="36">
        <v>8422088.9499999993</v>
      </c>
      <c r="J162" s="36">
        <v>0</v>
      </c>
      <c r="K162" s="36">
        <v>0</v>
      </c>
      <c r="L162" s="37">
        <f t="shared" si="13"/>
        <v>0</v>
      </c>
      <c r="M162" s="38">
        <f t="shared" si="14"/>
        <v>0</v>
      </c>
    </row>
    <row r="163" spans="2:13" x14ac:dyDescent="0.25">
      <c r="B163" s="32"/>
      <c r="C163" s="33"/>
      <c r="D163" s="27"/>
      <c r="E163" s="43">
        <v>6220</v>
      </c>
      <c r="F163" s="27" t="s">
        <v>151</v>
      </c>
      <c r="G163" s="35">
        <f t="shared" si="12"/>
        <v>0</v>
      </c>
      <c r="H163" s="36">
        <v>0</v>
      </c>
      <c r="I163" s="36">
        <v>0</v>
      </c>
      <c r="J163" s="36">
        <v>0</v>
      </c>
      <c r="K163" s="36">
        <v>0</v>
      </c>
      <c r="L163" s="37">
        <f t="shared" si="13"/>
        <v>0</v>
      </c>
      <c r="M163" s="38">
        <f t="shared" si="14"/>
        <v>0</v>
      </c>
    </row>
    <row r="164" spans="2:13" ht="20.399999999999999" x14ac:dyDescent="0.25">
      <c r="B164" s="32" t="s">
        <v>158</v>
      </c>
      <c r="C164" s="33"/>
      <c r="D164" s="27" t="s">
        <v>159</v>
      </c>
      <c r="E164" s="43">
        <v>6140</v>
      </c>
      <c r="F164" s="27" t="s">
        <v>100</v>
      </c>
      <c r="G164" s="35">
        <f t="shared" ref="G164:G195" si="15">+H164</f>
        <v>0</v>
      </c>
      <c r="H164" s="36">
        <v>0</v>
      </c>
      <c r="I164" s="36">
        <v>5854113.0300000003</v>
      </c>
      <c r="J164" s="36">
        <v>0</v>
      </c>
      <c r="K164" s="36">
        <v>0</v>
      </c>
      <c r="L164" s="37">
        <f t="shared" ref="L164:L195" si="16">IFERROR(K164/H164,0)</f>
        <v>0</v>
      </c>
      <c r="M164" s="38">
        <f t="shared" ref="M164:M195" si="17">IFERROR(K164/I164,0)</f>
        <v>0</v>
      </c>
    </row>
    <row r="165" spans="2:13" ht="20.399999999999999" x14ac:dyDescent="0.25">
      <c r="B165" s="32" t="s">
        <v>160</v>
      </c>
      <c r="C165" s="33"/>
      <c r="D165" s="27" t="s">
        <v>161</v>
      </c>
      <c r="E165" s="43">
        <v>6140</v>
      </c>
      <c r="F165" s="27" t="s">
        <v>100</v>
      </c>
      <c r="G165" s="35">
        <f t="shared" si="15"/>
        <v>0</v>
      </c>
      <c r="H165" s="36">
        <v>0</v>
      </c>
      <c r="I165" s="36">
        <v>4634029.7</v>
      </c>
      <c r="J165" s="36">
        <v>0</v>
      </c>
      <c r="K165" s="36">
        <v>0</v>
      </c>
      <c r="L165" s="37">
        <f t="shared" si="16"/>
        <v>0</v>
      </c>
      <c r="M165" s="38">
        <f t="shared" si="17"/>
        <v>0</v>
      </c>
    </row>
    <row r="166" spans="2:13" ht="20.399999999999999" x14ac:dyDescent="0.25">
      <c r="B166" s="32" t="s">
        <v>162</v>
      </c>
      <c r="C166" s="33"/>
      <c r="D166" s="27" t="s">
        <v>163</v>
      </c>
      <c r="E166" s="43">
        <v>6140</v>
      </c>
      <c r="F166" s="27" t="s">
        <v>100</v>
      </c>
      <c r="G166" s="35">
        <f t="shared" si="15"/>
        <v>0</v>
      </c>
      <c r="H166" s="36">
        <v>0</v>
      </c>
      <c r="I166" s="36">
        <v>1980542.69</v>
      </c>
      <c r="J166" s="36">
        <v>0</v>
      </c>
      <c r="K166" s="36">
        <v>0</v>
      </c>
      <c r="L166" s="37">
        <f t="shared" si="16"/>
        <v>0</v>
      </c>
      <c r="M166" s="38">
        <f t="shared" si="17"/>
        <v>0</v>
      </c>
    </row>
    <row r="167" spans="2:13" ht="20.399999999999999" x14ac:dyDescent="0.25">
      <c r="B167" s="32" t="s">
        <v>164</v>
      </c>
      <c r="C167" s="33"/>
      <c r="D167" s="27" t="s">
        <v>165</v>
      </c>
      <c r="E167" s="43">
        <v>6140</v>
      </c>
      <c r="F167" s="27" t="s">
        <v>100</v>
      </c>
      <c r="G167" s="35">
        <f t="shared" si="15"/>
        <v>0</v>
      </c>
      <c r="H167" s="36">
        <v>0</v>
      </c>
      <c r="I167" s="36">
        <v>4173571.61</v>
      </c>
      <c r="J167" s="36">
        <v>0</v>
      </c>
      <c r="K167" s="36">
        <v>0</v>
      </c>
      <c r="L167" s="37">
        <f t="shared" si="16"/>
        <v>0</v>
      </c>
      <c r="M167" s="38">
        <f t="shared" si="17"/>
        <v>0</v>
      </c>
    </row>
    <row r="168" spans="2:13" ht="20.399999999999999" x14ac:dyDescent="0.25">
      <c r="B168" s="32" t="s">
        <v>166</v>
      </c>
      <c r="C168" s="33"/>
      <c r="D168" s="27" t="s">
        <v>167</v>
      </c>
      <c r="E168" s="43">
        <v>6140</v>
      </c>
      <c r="F168" s="27" t="s">
        <v>100</v>
      </c>
      <c r="G168" s="35">
        <f t="shared" si="15"/>
        <v>0</v>
      </c>
      <c r="H168" s="36">
        <v>0</v>
      </c>
      <c r="I168" s="36">
        <v>5964650.71</v>
      </c>
      <c r="J168" s="36">
        <v>0</v>
      </c>
      <c r="K168" s="36">
        <v>0</v>
      </c>
      <c r="L168" s="37">
        <f t="shared" si="16"/>
        <v>0</v>
      </c>
      <c r="M168" s="38">
        <f t="shared" si="17"/>
        <v>0</v>
      </c>
    </row>
    <row r="169" spans="2:13" ht="20.399999999999999" x14ac:dyDescent="0.25">
      <c r="B169" s="32" t="s">
        <v>168</v>
      </c>
      <c r="C169" s="33"/>
      <c r="D169" s="27" t="s">
        <v>169</v>
      </c>
      <c r="E169" s="43">
        <v>6140</v>
      </c>
      <c r="F169" s="27" t="s">
        <v>100</v>
      </c>
      <c r="G169" s="35">
        <f t="shared" si="15"/>
        <v>0</v>
      </c>
      <c r="H169" s="36">
        <v>0</v>
      </c>
      <c r="I169" s="36">
        <v>4798682.2699999996</v>
      </c>
      <c r="J169" s="36">
        <v>0</v>
      </c>
      <c r="K169" s="36">
        <v>0</v>
      </c>
      <c r="L169" s="37">
        <f t="shared" si="16"/>
        <v>0</v>
      </c>
      <c r="M169" s="38">
        <f t="shared" si="17"/>
        <v>0</v>
      </c>
    </row>
    <row r="170" spans="2:13" ht="20.399999999999999" x14ac:dyDescent="0.25">
      <c r="B170" s="32" t="s">
        <v>170</v>
      </c>
      <c r="C170" s="33"/>
      <c r="D170" s="27" t="s">
        <v>171</v>
      </c>
      <c r="E170" s="43">
        <v>6140</v>
      </c>
      <c r="F170" s="27" t="s">
        <v>100</v>
      </c>
      <c r="G170" s="35">
        <f t="shared" si="15"/>
        <v>0</v>
      </c>
      <c r="H170" s="36">
        <v>0</v>
      </c>
      <c r="I170" s="36">
        <v>3178149.66</v>
      </c>
      <c r="J170" s="36">
        <v>0</v>
      </c>
      <c r="K170" s="36">
        <v>0</v>
      </c>
      <c r="L170" s="37">
        <f t="shared" si="16"/>
        <v>0</v>
      </c>
      <c r="M170" s="38">
        <f t="shared" si="17"/>
        <v>0</v>
      </c>
    </row>
    <row r="171" spans="2:13" ht="20.399999999999999" x14ac:dyDescent="0.25">
      <c r="B171" s="32" t="s">
        <v>172</v>
      </c>
      <c r="C171" s="33"/>
      <c r="D171" s="27" t="s">
        <v>173</v>
      </c>
      <c r="E171" s="43">
        <v>6140</v>
      </c>
      <c r="F171" s="27" t="s">
        <v>100</v>
      </c>
      <c r="G171" s="35">
        <f t="shared" si="15"/>
        <v>0</v>
      </c>
      <c r="H171" s="36">
        <v>0</v>
      </c>
      <c r="I171" s="36">
        <v>2041841.19</v>
      </c>
      <c r="J171" s="36">
        <v>0</v>
      </c>
      <c r="K171" s="36">
        <v>0</v>
      </c>
      <c r="L171" s="37">
        <f t="shared" si="16"/>
        <v>0</v>
      </c>
      <c r="M171" s="38">
        <f t="shared" si="17"/>
        <v>0</v>
      </c>
    </row>
    <row r="172" spans="2:13" x14ac:dyDescent="0.25">
      <c r="B172" s="32" t="s">
        <v>174</v>
      </c>
      <c r="C172" s="33"/>
      <c r="D172" s="27" t="s">
        <v>175</v>
      </c>
      <c r="E172" s="43">
        <v>6110</v>
      </c>
      <c r="F172" s="27" t="s">
        <v>103</v>
      </c>
      <c r="G172" s="35">
        <f t="shared" si="15"/>
        <v>0</v>
      </c>
      <c r="H172" s="36">
        <v>0</v>
      </c>
      <c r="I172" s="36">
        <v>87070.49</v>
      </c>
      <c r="J172" s="36">
        <v>0</v>
      </c>
      <c r="K172" s="36">
        <v>0</v>
      </c>
      <c r="L172" s="37">
        <f t="shared" si="16"/>
        <v>0</v>
      </c>
      <c r="M172" s="38">
        <f t="shared" si="17"/>
        <v>0</v>
      </c>
    </row>
    <row r="173" spans="2:13" ht="20.399999999999999" x14ac:dyDescent="0.25">
      <c r="B173" s="32" t="s">
        <v>176</v>
      </c>
      <c r="C173" s="33"/>
      <c r="D173" s="27" t="s">
        <v>177</v>
      </c>
      <c r="E173" s="43">
        <v>6140</v>
      </c>
      <c r="F173" s="27" t="s">
        <v>100</v>
      </c>
      <c r="G173" s="35">
        <f t="shared" si="15"/>
        <v>0</v>
      </c>
      <c r="H173" s="36">
        <v>0</v>
      </c>
      <c r="I173" s="36">
        <v>2143797.5299999998</v>
      </c>
      <c r="J173" s="36">
        <v>0</v>
      </c>
      <c r="K173" s="36">
        <v>0</v>
      </c>
      <c r="L173" s="37">
        <f t="shared" si="16"/>
        <v>0</v>
      </c>
      <c r="M173" s="38">
        <f t="shared" si="17"/>
        <v>0</v>
      </c>
    </row>
    <row r="174" spans="2:13" ht="20.399999999999999" x14ac:dyDescent="0.25">
      <c r="B174" s="32" t="s">
        <v>178</v>
      </c>
      <c r="C174" s="33"/>
      <c r="D174" s="27" t="s">
        <v>179</v>
      </c>
      <c r="E174" s="43">
        <v>6140</v>
      </c>
      <c r="F174" s="27" t="s">
        <v>100</v>
      </c>
      <c r="G174" s="35">
        <f t="shared" si="15"/>
        <v>0</v>
      </c>
      <c r="H174" s="36">
        <v>0</v>
      </c>
      <c r="I174" s="36">
        <v>3236225.2</v>
      </c>
      <c r="J174" s="36">
        <v>0</v>
      </c>
      <c r="K174" s="36">
        <v>0</v>
      </c>
      <c r="L174" s="37">
        <f t="shared" si="16"/>
        <v>0</v>
      </c>
      <c r="M174" s="38">
        <f t="shared" si="17"/>
        <v>0</v>
      </c>
    </row>
    <row r="175" spans="2:13" ht="20.399999999999999" x14ac:dyDescent="0.25">
      <c r="B175" s="32" t="s">
        <v>180</v>
      </c>
      <c r="C175" s="33"/>
      <c r="D175" s="27" t="s">
        <v>181</v>
      </c>
      <c r="E175" s="43">
        <v>6140</v>
      </c>
      <c r="F175" s="27" t="s">
        <v>100</v>
      </c>
      <c r="G175" s="35">
        <f t="shared" si="15"/>
        <v>0</v>
      </c>
      <c r="H175" s="36">
        <v>0</v>
      </c>
      <c r="I175" s="36">
        <v>7359737.8799999999</v>
      </c>
      <c r="J175" s="36">
        <v>0</v>
      </c>
      <c r="K175" s="36">
        <v>0</v>
      </c>
      <c r="L175" s="37">
        <f t="shared" si="16"/>
        <v>0</v>
      </c>
      <c r="M175" s="38">
        <f t="shared" si="17"/>
        <v>0</v>
      </c>
    </row>
    <row r="176" spans="2:13" ht="20.399999999999999" x14ac:dyDescent="0.25">
      <c r="B176" s="32" t="s">
        <v>182</v>
      </c>
      <c r="C176" s="33"/>
      <c r="D176" s="27" t="s">
        <v>183</v>
      </c>
      <c r="E176" s="43">
        <v>6140</v>
      </c>
      <c r="F176" s="27" t="s">
        <v>100</v>
      </c>
      <c r="G176" s="35">
        <f t="shared" si="15"/>
        <v>0</v>
      </c>
      <c r="H176" s="36">
        <v>0</v>
      </c>
      <c r="I176" s="36">
        <v>3251976.02</v>
      </c>
      <c r="J176" s="36">
        <v>0</v>
      </c>
      <c r="K176" s="36">
        <v>0</v>
      </c>
      <c r="L176" s="37">
        <f t="shared" si="16"/>
        <v>0</v>
      </c>
      <c r="M176" s="38">
        <f t="shared" si="17"/>
        <v>0</v>
      </c>
    </row>
    <row r="177" spans="2:13" ht="20.399999999999999" x14ac:dyDescent="0.25">
      <c r="B177" s="32" t="s">
        <v>184</v>
      </c>
      <c r="C177" s="33"/>
      <c r="D177" s="27" t="s">
        <v>185</v>
      </c>
      <c r="E177" s="43">
        <v>6140</v>
      </c>
      <c r="F177" s="27" t="s">
        <v>100</v>
      </c>
      <c r="G177" s="35">
        <f t="shared" si="15"/>
        <v>0</v>
      </c>
      <c r="H177" s="36">
        <v>0</v>
      </c>
      <c r="I177" s="36">
        <v>3720687.73</v>
      </c>
      <c r="J177" s="36">
        <v>0</v>
      </c>
      <c r="K177" s="36">
        <v>0</v>
      </c>
      <c r="L177" s="37">
        <f t="shared" si="16"/>
        <v>0</v>
      </c>
      <c r="M177" s="38">
        <f t="shared" si="17"/>
        <v>0</v>
      </c>
    </row>
    <row r="178" spans="2:13" ht="20.399999999999999" x14ac:dyDescent="0.25">
      <c r="B178" s="32" t="s">
        <v>186</v>
      </c>
      <c r="C178" s="33"/>
      <c r="D178" s="27" t="s">
        <v>187</v>
      </c>
      <c r="E178" s="43">
        <v>6140</v>
      </c>
      <c r="F178" s="27" t="s">
        <v>100</v>
      </c>
      <c r="G178" s="35">
        <f t="shared" si="15"/>
        <v>0</v>
      </c>
      <c r="H178" s="36">
        <v>0</v>
      </c>
      <c r="I178" s="36">
        <v>3342124.73</v>
      </c>
      <c r="J178" s="36">
        <v>0</v>
      </c>
      <c r="K178" s="36">
        <v>0</v>
      </c>
      <c r="L178" s="37">
        <f t="shared" si="16"/>
        <v>0</v>
      </c>
      <c r="M178" s="38">
        <f t="shared" si="17"/>
        <v>0</v>
      </c>
    </row>
    <row r="179" spans="2:13" ht="20.399999999999999" x14ac:dyDescent="0.25">
      <c r="B179" s="32" t="s">
        <v>188</v>
      </c>
      <c r="C179" s="33"/>
      <c r="D179" s="27" t="s">
        <v>189</v>
      </c>
      <c r="E179" s="43">
        <v>6140</v>
      </c>
      <c r="F179" s="27" t="s">
        <v>100</v>
      </c>
      <c r="G179" s="35">
        <f t="shared" si="15"/>
        <v>0</v>
      </c>
      <c r="H179" s="36">
        <v>0</v>
      </c>
      <c r="I179" s="36">
        <v>4925314.25</v>
      </c>
      <c r="J179" s="36">
        <v>0</v>
      </c>
      <c r="K179" s="36">
        <v>0</v>
      </c>
      <c r="L179" s="37">
        <f t="shared" si="16"/>
        <v>0</v>
      </c>
      <c r="M179" s="38">
        <f t="shared" si="17"/>
        <v>0</v>
      </c>
    </row>
    <row r="180" spans="2:13" ht="20.399999999999999" x14ac:dyDescent="0.25">
      <c r="B180" s="32" t="s">
        <v>190</v>
      </c>
      <c r="C180" s="33"/>
      <c r="D180" s="27" t="s">
        <v>191</v>
      </c>
      <c r="E180" s="43">
        <v>6140</v>
      </c>
      <c r="F180" s="27" t="s">
        <v>100</v>
      </c>
      <c r="G180" s="35">
        <f t="shared" si="15"/>
        <v>0</v>
      </c>
      <c r="H180" s="36">
        <v>0</v>
      </c>
      <c r="I180" s="36">
        <v>2612019.7799999998</v>
      </c>
      <c r="J180" s="36">
        <v>0</v>
      </c>
      <c r="K180" s="36">
        <v>0</v>
      </c>
      <c r="L180" s="37">
        <f t="shared" si="16"/>
        <v>0</v>
      </c>
      <c r="M180" s="38">
        <f t="shared" si="17"/>
        <v>0</v>
      </c>
    </row>
    <row r="181" spans="2:13" ht="20.399999999999999" x14ac:dyDescent="0.25">
      <c r="B181" s="32" t="s">
        <v>192</v>
      </c>
      <c r="C181" s="33"/>
      <c r="D181" s="27" t="s">
        <v>193</v>
      </c>
      <c r="E181" s="43">
        <v>6140</v>
      </c>
      <c r="F181" s="27" t="s">
        <v>100</v>
      </c>
      <c r="G181" s="35">
        <f t="shared" si="15"/>
        <v>0</v>
      </c>
      <c r="H181" s="36">
        <v>0</v>
      </c>
      <c r="I181" s="36">
        <v>3241833.7</v>
      </c>
      <c r="J181" s="36">
        <v>0</v>
      </c>
      <c r="K181" s="36">
        <v>0</v>
      </c>
      <c r="L181" s="37">
        <f t="shared" si="16"/>
        <v>0</v>
      </c>
      <c r="M181" s="38">
        <f t="shared" si="17"/>
        <v>0</v>
      </c>
    </row>
    <row r="182" spans="2:13" ht="20.399999999999999" x14ac:dyDescent="0.25">
      <c r="B182" s="32" t="s">
        <v>194</v>
      </c>
      <c r="C182" s="33"/>
      <c r="D182" s="27" t="s">
        <v>195</v>
      </c>
      <c r="E182" s="43">
        <v>6140</v>
      </c>
      <c r="F182" s="27" t="s">
        <v>100</v>
      </c>
      <c r="G182" s="35">
        <f t="shared" si="15"/>
        <v>0</v>
      </c>
      <c r="H182" s="36">
        <v>0</v>
      </c>
      <c r="I182" s="36">
        <v>2295661.66</v>
      </c>
      <c r="J182" s="36">
        <v>0</v>
      </c>
      <c r="K182" s="36">
        <v>0</v>
      </c>
      <c r="L182" s="37">
        <f t="shared" si="16"/>
        <v>0</v>
      </c>
      <c r="M182" s="38">
        <f t="shared" si="17"/>
        <v>0</v>
      </c>
    </row>
    <row r="183" spans="2:13" ht="20.399999999999999" x14ac:dyDescent="0.25">
      <c r="B183" s="32" t="s">
        <v>196</v>
      </c>
      <c r="C183" s="33"/>
      <c r="D183" s="27" t="s">
        <v>197</v>
      </c>
      <c r="E183" s="43">
        <v>6140</v>
      </c>
      <c r="F183" s="27" t="s">
        <v>100</v>
      </c>
      <c r="G183" s="35">
        <f t="shared" si="15"/>
        <v>0</v>
      </c>
      <c r="H183" s="36">
        <v>0</v>
      </c>
      <c r="I183" s="36">
        <v>2113740.35</v>
      </c>
      <c r="J183" s="36">
        <v>0</v>
      </c>
      <c r="K183" s="36">
        <v>0</v>
      </c>
      <c r="L183" s="37">
        <f t="shared" si="16"/>
        <v>0</v>
      </c>
      <c r="M183" s="38">
        <f t="shared" si="17"/>
        <v>0</v>
      </c>
    </row>
    <row r="184" spans="2:13" ht="20.399999999999999" x14ac:dyDescent="0.25">
      <c r="B184" s="32" t="s">
        <v>198</v>
      </c>
      <c r="C184" s="33"/>
      <c r="D184" s="27" t="s">
        <v>199</v>
      </c>
      <c r="E184" s="43">
        <v>6140</v>
      </c>
      <c r="F184" s="27" t="s">
        <v>100</v>
      </c>
      <c r="G184" s="35">
        <f t="shared" si="15"/>
        <v>0</v>
      </c>
      <c r="H184" s="36">
        <v>0</v>
      </c>
      <c r="I184" s="36">
        <v>1163444.02</v>
      </c>
      <c r="J184" s="36">
        <v>0</v>
      </c>
      <c r="K184" s="36">
        <v>0</v>
      </c>
      <c r="L184" s="37">
        <f t="shared" si="16"/>
        <v>0</v>
      </c>
      <c r="M184" s="38">
        <f t="shared" si="17"/>
        <v>0</v>
      </c>
    </row>
    <row r="185" spans="2:13" ht="20.399999999999999" x14ac:dyDescent="0.25">
      <c r="B185" s="32" t="s">
        <v>200</v>
      </c>
      <c r="C185" s="33"/>
      <c r="D185" s="27" t="s">
        <v>201</v>
      </c>
      <c r="E185" s="43">
        <v>6140</v>
      </c>
      <c r="F185" s="27" t="s">
        <v>100</v>
      </c>
      <c r="G185" s="35">
        <f t="shared" si="15"/>
        <v>0</v>
      </c>
      <c r="H185" s="36">
        <v>0</v>
      </c>
      <c r="I185" s="36">
        <v>0</v>
      </c>
      <c r="J185" s="36">
        <v>0</v>
      </c>
      <c r="K185" s="36">
        <v>0</v>
      </c>
      <c r="L185" s="37">
        <f t="shared" si="16"/>
        <v>0</v>
      </c>
      <c r="M185" s="38">
        <f t="shared" si="17"/>
        <v>0</v>
      </c>
    </row>
    <row r="186" spans="2:13" ht="20.399999999999999" x14ac:dyDescent="0.25">
      <c r="B186" s="32" t="s">
        <v>202</v>
      </c>
      <c r="C186" s="33"/>
      <c r="D186" s="27" t="s">
        <v>203</v>
      </c>
      <c r="E186" s="43">
        <v>6140</v>
      </c>
      <c r="F186" s="27" t="s">
        <v>100</v>
      </c>
      <c r="G186" s="35">
        <f t="shared" si="15"/>
        <v>0</v>
      </c>
      <c r="H186" s="36">
        <v>0</v>
      </c>
      <c r="I186" s="36">
        <v>195743.43</v>
      </c>
      <c r="J186" s="36">
        <v>0</v>
      </c>
      <c r="K186" s="36">
        <v>0</v>
      </c>
      <c r="L186" s="37">
        <f t="shared" si="16"/>
        <v>0</v>
      </c>
      <c r="M186" s="38">
        <f t="shared" si="17"/>
        <v>0</v>
      </c>
    </row>
    <row r="187" spans="2:13" ht="20.399999999999999" x14ac:dyDescent="0.25">
      <c r="B187" s="32" t="s">
        <v>204</v>
      </c>
      <c r="C187" s="33"/>
      <c r="D187" s="27" t="s">
        <v>205</v>
      </c>
      <c r="E187" s="43">
        <v>6140</v>
      </c>
      <c r="F187" s="27" t="s">
        <v>100</v>
      </c>
      <c r="G187" s="35">
        <f t="shared" si="15"/>
        <v>0</v>
      </c>
      <c r="H187" s="36">
        <v>0</v>
      </c>
      <c r="I187" s="36">
        <v>3085144.29</v>
      </c>
      <c r="J187" s="36">
        <v>0</v>
      </c>
      <c r="K187" s="36">
        <v>3082207.12</v>
      </c>
      <c r="L187" s="37">
        <f t="shared" si="16"/>
        <v>0</v>
      </c>
      <c r="M187" s="38">
        <f t="shared" si="17"/>
        <v>0.99904796349087455</v>
      </c>
    </row>
    <row r="188" spans="2:13" ht="20.399999999999999" x14ac:dyDescent="0.25">
      <c r="B188" s="32" t="s">
        <v>206</v>
      </c>
      <c r="C188" s="33"/>
      <c r="D188" s="27" t="s">
        <v>207</v>
      </c>
      <c r="E188" s="43">
        <v>6140</v>
      </c>
      <c r="F188" s="27" t="s">
        <v>100</v>
      </c>
      <c r="G188" s="35">
        <f t="shared" si="15"/>
        <v>0</v>
      </c>
      <c r="H188" s="36">
        <v>0</v>
      </c>
      <c r="I188" s="36">
        <v>619073.37</v>
      </c>
      <c r="J188" s="36">
        <v>0</v>
      </c>
      <c r="K188" s="36">
        <v>609795.18999999994</v>
      </c>
      <c r="L188" s="37">
        <f t="shared" si="16"/>
        <v>0</v>
      </c>
      <c r="M188" s="38">
        <f t="shared" si="17"/>
        <v>0.98501279420240606</v>
      </c>
    </row>
    <row r="189" spans="2:13" ht="20.399999999999999" x14ac:dyDescent="0.25">
      <c r="B189" s="32" t="s">
        <v>208</v>
      </c>
      <c r="C189" s="33"/>
      <c r="D189" s="27" t="s">
        <v>209</v>
      </c>
      <c r="E189" s="43">
        <v>6140</v>
      </c>
      <c r="F189" s="27" t="s">
        <v>100</v>
      </c>
      <c r="G189" s="35">
        <f t="shared" si="15"/>
        <v>0</v>
      </c>
      <c r="H189" s="36">
        <v>0</v>
      </c>
      <c r="I189" s="36">
        <v>602450.02</v>
      </c>
      <c r="J189" s="36">
        <v>0</v>
      </c>
      <c r="K189" s="36">
        <v>602444.03</v>
      </c>
      <c r="L189" s="37">
        <f t="shared" si="16"/>
        <v>0</v>
      </c>
      <c r="M189" s="38">
        <f t="shared" si="17"/>
        <v>0.99999005726649326</v>
      </c>
    </row>
    <row r="190" spans="2:13" ht="20.399999999999999" x14ac:dyDescent="0.25">
      <c r="B190" s="32" t="s">
        <v>210</v>
      </c>
      <c r="C190" s="33"/>
      <c r="D190" s="27" t="s">
        <v>211</v>
      </c>
      <c r="E190" s="43">
        <v>6140</v>
      </c>
      <c r="F190" s="27" t="s">
        <v>100</v>
      </c>
      <c r="G190" s="35">
        <f t="shared" si="15"/>
        <v>0</v>
      </c>
      <c r="H190" s="36">
        <v>0</v>
      </c>
      <c r="I190" s="36">
        <v>585079.31999999995</v>
      </c>
      <c r="J190" s="36">
        <v>0</v>
      </c>
      <c r="K190" s="36">
        <v>585079.12</v>
      </c>
      <c r="L190" s="37">
        <f t="shared" si="16"/>
        <v>0</v>
      </c>
      <c r="M190" s="38">
        <f t="shared" si="17"/>
        <v>0.99999965816600733</v>
      </c>
    </row>
    <row r="191" spans="2:13" ht="20.399999999999999" x14ac:dyDescent="0.25">
      <c r="B191" s="32" t="s">
        <v>212</v>
      </c>
      <c r="C191" s="33"/>
      <c r="D191" s="27" t="s">
        <v>213</v>
      </c>
      <c r="E191" s="43">
        <v>6140</v>
      </c>
      <c r="F191" s="27" t="s">
        <v>100</v>
      </c>
      <c r="G191" s="35">
        <f t="shared" si="15"/>
        <v>0</v>
      </c>
      <c r="H191" s="36">
        <v>0</v>
      </c>
      <c r="I191" s="36">
        <v>1700000</v>
      </c>
      <c r="J191" s="36">
        <v>0</v>
      </c>
      <c r="K191" s="36">
        <v>1698958.93</v>
      </c>
      <c r="L191" s="37">
        <f t="shared" si="16"/>
        <v>0</v>
      </c>
      <c r="M191" s="38">
        <f t="shared" si="17"/>
        <v>0.99938760588235287</v>
      </c>
    </row>
    <row r="192" spans="2:13" ht="20.399999999999999" x14ac:dyDescent="0.25">
      <c r="B192" s="32" t="s">
        <v>214</v>
      </c>
      <c r="C192" s="33"/>
      <c r="D192" s="27" t="s">
        <v>215</v>
      </c>
      <c r="E192" s="43">
        <v>6140</v>
      </c>
      <c r="F192" s="27" t="s">
        <v>100</v>
      </c>
      <c r="G192" s="35">
        <f t="shared" si="15"/>
        <v>0</v>
      </c>
      <c r="H192" s="36">
        <v>0</v>
      </c>
      <c r="I192" s="36">
        <v>1608235.09</v>
      </c>
      <c r="J192" s="36">
        <v>0</v>
      </c>
      <c r="K192" s="36">
        <v>1603721.26</v>
      </c>
      <c r="L192" s="37">
        <f t="shared" si="16"/>
        <v>0</v>
      </c>
      <c r="M192" s="38">
        <f t="shared" si="17"/>
        <v>0.99719330213097135</v>
      </c>
    </row>
    <row r="193" spans="2:13" ht="20.399999999999999" x14ac:dyDescent="0.25">
      <c r="B193" s="32" t="s">
        <v>216</v>
      </c>
      <c r="C193" s="33"/>
      <c r="D193" s="27" t="s">
        <v>217</v>
      </c>
      <c r="E193" s="43">
        <v>6140</v>
      </c>
      <c r="F193" s="27" t="s">
        <v>100</v>
      </c>
      <c r="G193" s="35">
        <f t="shared" si="15"/>
        <v>0</v>
      </c>
      <c r="H193" s="36">
        <v>0</v>
      </c>
      <c r="I193" s="36">
        <v>3672820.28</v>
      </c>
      <c r="J193" s="36">
        <v>3672820.02</v>
      </c>
      <c r="K193" s="36">
        <v>3672820.02</v>
      </c>
      <c r="L193" s="37">
        <f t="shared" si="16"/>
        <v>0</v>
      </c>
      <c r="M193" s="38">
        <f t="shared" si="17"/>
        <v>0.99999992920971348</v>
      </c>
    </row>
    <row r="194" spans="2:13" ht="20.399999999999999" x14ac:dyDescent="0.25">
      <c r="B194" s="32" t="s">
        <v>218</v>
      </c>
      <c r="C194" s="33"/>
      <c r="D194" s="27" t="s">
        <v>219</v>
      </c>
      <c r="E194" s="43">
        <v>6140</v>
      </c>
      <c r="F194" s="27" t="s">
        <v>100</v>
      </c>
      <c r="G194" s="35">
        <f t="shared" si="15"/>
        <v>0</v>
      </c>
      <c r="H194" s="36">
        <v>0</v>
      </c>
      <c r="I194" s="36">
        <v>2869231.31</v>
      </c>
      <c r="J194" s="36">
        <v>2869219.5</v>
      </c>
      <c r="K194" s="36">
        <v>2869219.5</v>
      </c>
      <c r="L194" s="37">
        <f t="shared" si="16"/>
        <v>0</v>
      </c>
      <c r="M194" s="38">
        <f t="shared" si="17"/>
        <v>0.99999588391498484</v>
      </c>
    </row>
    <row r="195" spans="2:13" ht="20.399999999999999" x14ac:dyDescent="0.25">
      <c r="B195" s="32" t="s">
        <v>220</v>
      </c>
      <c r="C195" s="33"/>
      <c r="D195" s="27" t="s">
        <v>221</v>
      </c>
      <c r="E195" s="43">
        <v>6140</v>
      </c>
      <c r="F195" s="27" t="s">
        <v>100</v>
      </c>
      <c r="G195" s="35">
        <f t="shared" si="15"/>
        <v>0</v>
      </c>
      <c r="H195" s="36">
        <v>0</v>
      </c>
      <c r="I195" s="36">
        <v>1554606.39</v>
      </c>
      <c r="J195" s="36">
        <v>1079241.49</v>
      </c>
      <c r="K195" s="36">
        <v>1079241.49</v>
      </c>
      <c r="L195" s="37">
        <f t="shared" si="16"/>
        <v>0</v>
      </c>
      <c r="M195" s="38">
        <f t="shared" si="17"/>
        <v>0.69422169942322187</v>
      </c>
    </row>
    <row r="196" spans="2:13" ht="20.399999999999999" x14ac:dyDescent="0.25">
      <c r="B196" s="32" t="s">
        <v>222</v>
      </c>
      <c r="C196" s="33"/>
      <c r="D196" s="27" t="s">
        <v>223</v>
      </c>
      <c r="E196" s="43">
        <v>6140</v>
      </c>
      <c r="F196" s="27" t="s">
        <v>100</v>
      </c>
      <c r="G196" s="35">
        <f t="shared" ref="G196:G227" si="18">+H196</f>
        <v>0</v>
      </c>
      <c r="H196" s="36">
        <v>0</v>
      </c>
      <c r="I196" s="36">
        <v>3246151.15</v>
      </c>
      <c r="J196" s="36">
        <v>3237523.98</v>
      </c>
      <c r="K196" s="36">
        <v>3237523.98</v>
      </c>
      <c r="L196" s="37">
        <f t="shared" ref="L196:L227" si="19">IFERROR(K196/H196,0)</f>
        <v>0</v>
      </c>
      <c r="M196" s="38">
        <f t="shared" ref="M196:M227" si="20">IFERROR(K196/I196,0)</f>
        <v>0.99734233878789036</v>
      </c>
    </row>
    <row r="197" spans="2:13" ht="20.399999999999999" x14ac:dyDescent="0.25">
      <c r="B197" s="32" t="s">
        <v>224</v>
      </c>
      <c r="C197" s="33"/>
      <c r="D197" s="27" t="s">
        <v>225</v>
      </c>
      <c r="E197" s="43">
        <v>6140</v>
      </c>
      <c r="F197" s="27" t="s">
        <v>100</v>
      </c>
      <c r="G197" s="35">
        <f t="shared" si="18"/>
        <v>0</v>
      </c>
      <c r="H197" s="36">
        <v>0</v>
      </c>
      <c r="I197" s="36">
        <v>0</v>
      </c>
      <c r="J197" s="36">
        <v>0</v>
      </c>
      <c r="K197" s="36">
        <v>0</v>
      </c>
      <c r="L197" s="37">
        <f t="shared" si="19"/>
        <v>0</v>
      </c>
      <c r="M197" s="38">
        <f t="shared" si="20"/>
        <v>0</v>
      </c>
    </row>
    <row r="198" spans="2:13" ht="20.399999999999999" x14ac:dyDescent="0.25">
      <c r="B198" s="32" t="s">
        <v>226</v>
      </c>
      <c r="C198" s="33"/>
      <c r="D198" s="27" t="s">
        <v>227</v>
      </c>
      <c r="E198" s="43">
        <v>6140</v>
      </c>
      <c r="F198" s="27" t="s">
        <v>100</v>
      </c>
      <c r="G198" s="35">
        <f t="shared" si="18"/>
        <v>0</v>
      </c>
      <c r="H198" s="36">
        <v>0</v>
      </c>
      <c r="I198" s="36">
        <v>1824853.48</v>
      </c>
      <c r="J198" s="36">
        <v>0</v>
      </c>
      <c r="K198" s="36">
        <v>0</v>
      </c>
      <c r="L198" s="37">
        <f t="shared" si="19"/>
        <v>0</v>
      </c>
      <c r="M198" s="38">
        <f t="shared" si="20"/>
        <v>0</v>
      </c>
    </row>
    <row r="199" spans="2:13" ht="20.399999999999999" x14ac:dyDescent="0.25">
      <c r="B199" s="32" t="s">
        <v>228</v>
      </c>
      <c r="C199" s="33"/>
      <c r="D199" s="27" t="s">
        <v>229</v>
      </c>
      <c r="E199" s="43">
        <v>6140</v>
      </c>
      <c r="F199" s="27" t="s">
        <v>100</v>
      </c>
      <c r="G199" s="35">
        <f t="shared" si="18"/>
        <v>0</v>
      </c>
      <c r="H199" s="36">
        <v>0</v>
      </c>
      <c r="I199" s="36">
        <v>3049445.96</v>
      </c>
      <c r="J199" s="36">
        <v>0</v>
      </c>
      <c r="K199" s="36">
        <v>0</v>
      </c>
      <c r="L199" s="37">
        <f t="shared" si="19"/>
        <v>0</v>
      </c>
      <c r="M199" s="38">
        <f t="shared" si="20"/>
        <v>0</v>
      </c>
    </row>
    <row r="200" spans="2:13" ht="20.399999999999999" x14ac:dyDescent="0.25">
      <c r="B200" s="32" t="s">
        <v>230</v>
      </c>
      <c r="C200" s="33"/>
      <c r="D200" s="27" t="s">
        <v>231</v>
      </c>
      <c r="E200" s="43">
        <v>6140</v>
      </c>
      <c r="F200" s="27" t="s">
        <v>100</v>
      </c>
      <c r="G200" s="35">
        <f t="shared" si="18"/>
        <v>0</v>
      </c>
      <c r="H200" s="36">
        <v>0</v>
      </c>
      <c r="I200" s="36">
        <v>3313190.05</v>
      </c>
      <c r="J200" s="36">
        <v>0</v>
      </c>
      <c r="K200" s="36">
        <v>0</v>
      </c>
      <c r="L200" s="37">
        <f t="shared" si="19"/>
        <v>0</v>
      </c>
      <c r="M200" s="38">
        <f t="shared" si="20"/>
        <v>0</v>
      </c>
    </row>
    <row r="201" spans="2:13" ht="20.399999999999999" x14ac:dyDescent="0.25">
      <c r="B201" s="32" t="s">
        <v>232</v>
      </c>
      <c r="C201" s="33"/>
      <c r="D201" s="27" t="s">
        <v>233</v>
      </c>
      <c r="E201" s="43">
        <v>6140</v>
      </c>
      <c r="F201" s="27" t="s">
        <v>100</v>
      </c>
      <c r="G201" s="35">
        <f t="shared" si="18"/>
        <v>0</v>
      </c>
      <c r="H201" s="36">
        <v>0</v>
      </c>
      <c r="I201" s="36">
        <v>1041378.85</v>
      </c>
      <c r="J201" s="36">
        <v>0</v>
      </c>
      <c r="K201" s="36">
        <v>0</v>
      </c>
      <c r="L201" s="37">
        <f t="shared" si="19"/>
        <v>0</v>
      </c>
      <c r="M201" s="38">
        <f t="shared" si="20"/>
        <v>0</v>
      </c>
    </row>
    <row r="202" spans="2:13" ht="20.399999999999999" x14ac:dyDescent="0.25">
      <c r="B202" s="32" t="s">
        <v>234</v>
      </c>
      <c r="C202" s="33"/>
      <c r="D202" s="27" t="s">
        <v>235</v>
      </c>
      <c r="E202" s="43">
        <v>6140</v>
      </c>
      <c r="F202" s="27" t="s">
        <v>100</v>
      </c>
      <c r="G202" s="35">
        <f t="shared" si="18"/>
        <v>0</v>
      </c>
      <c r="H202" s="36">
        <v>0</v>
      </c>
      <c r="I202" s="36">
        <v>1791625.64</v>
      </c>
      <c r="J202" s="36">
        <v>0</v>
      </c>
      <c r="K202" s="36">
        <v>0</v>
      </c>
      <c r="L202" s="37">
        <f t="shared" si="19"/>
        <v>0</v>
      </c>
      <c r="M202" s="38">
        <f t="shared" si="20"/>
        <v>0</v>
      </c>
    </row>
    <row r="203" spans="2:13" ht="20.399999999999999" x14ac:dyDescent="0.25">
      <c r="B203" s="32" t="s">
        <v>236</v>
      </c>
      <c r="C203" s="33"/>
      <c r="D203" s="27" t="s">
        <v>237</v>
      </c>
      <c r="E203" s="43">
        <v>6140</v>
      </c>
      <c r="F203" s="27" t="s">
        <v>100</v>
      </c>
      <c r="G203" s="35">
        <f t="shared" si="18"/>
        <v>0</v>
      </c>
      <c r="H203" s="36">
        <v>0</v>
      </c>
      <c r="I203" s="36">
        <v>974439.51</v>
      </c>
      <c r="J203" s="36">
        <v>0</v>
      </c>
      <c r="K203" s="36">
        <v>0</v>
      </c>
      <c r="L203" s="37">
        <f t="shared" si="19"/>
        <v>0</v>
      </c>
      <c r="M203" s="38">
        <f t="shared" si="20"/>
        <v>0</v>
      </c>
    </row>
    <row r="204" spans="2:13" ht="20.399999999999999" x14ac:dyDescent="0.25">
      <c r="B204" s="32" t="s">
        <v>238</v>
      </c>
      <c r="C204" s="33"/>
      <c r="D204" s="27" t="s">
        <v>239</v>
      </c>
      <c r="E204" s="43">
        <v>6140</v>
      </c>
      <c r="F204" s="27" t="s">
        <v>100</v>
      </c>
      <c r="G204" s="35">
        <f t="shared" si="18"/>
        <v>0</v>
      </c>
      <c r="H204" s="36">
        <v>0</v>
      </c>
      <c r="I204" s="36">
        <v>2600000</v>
      </c>
      <c r="J204" s="36">
        <v>0</v>
      </c>
      <c r="K204" s="36">
        <v>0</v>
      </c>
      <c r="L204" s="37">
        <f t="shared" si="19"/>
        <v>0</v>
      </c>
      <c r="M204" s="38">
        <f t="shared" si="20"/>
        <v>0</v>
      </c>
    </row>
    <row r="205" spans="2:13" ht="20.399999999999999" x14ac:dyDescent="0.25">
      <c r="B205" s="32" t="s">
        <v>240</v>
      </c>
      <c r="C205" s="33"/>
      <c r="D205" s="27" t="s">
        <v>241</v>
      </c>
      <c r="E205" s="43">
        <v>6140</v>
      </c>
      <c r="F205" s="27" t="s">
        <v>100</v>
      </c>
      <c r="G205" s="35">
        <f t="shared" si="18"/>
        <v>0</v>
      </c>
      <c r="H205" s="36">
        <v>0</v>
      </c>
      <c r="I205" s="36">
        <v>0</v>
      </c>
      <c r="J205" s="36">
        <v>0</v>
      </c>
      <c r="K205" s="36">
        <v>0</v>
      </c>
      <c r="L205" s="37">
        <f t="shared" si="19"/>
        <v>0</v>
      </c>
      <c r="M205" s="38">
        <f t="shared" si="20"/>
        <v>0</v>
      </c>
    </row>
    <row r="206" spans="2:13" x14ac:dyDescent="0.25">
      <c r="B206" s="32"/>
      <c r="C206" s="33"/>
      <c r="D206" s="27"/>
      <c r="E206" s="43">
        <v>6160</v>
      </c>
      <c r="F206" s="27" t="s">
        <v>132</v>
      </c>
      <c r="G206" s="35">
        <f t="shared" si="18"/>
        <v>0</v>
      </c>
      <c r="H206" s="36">
        <v>0</v>
      </c>
      <c r="I206" s="36">
        <v>0</v>
      </c>
      <c r="J206" s="36">
        <v>0</v>
      </c>
      <c r="K206" s="36">
        <v>0</v>
      </c>
      <c r="L206" s="37">
        <f t="shared" si="19"/>
        <v>0</v>
      </c>
      <c r="M206" s="38">
        <f t="shared" si="20"/>
        <v>0</v>
      </c>
    </row>
    <row r="207" spans="2:13" x14ac:dyDescent="0.25">
      <c r="B207" s="32"/>
      <c r="C207" s="33"/>
      <c r="D207" s="27"/>
      <c r="E207" s="43">
        <v>6220</v>
      </c>
      <c r="F207" s="27" t="s">
        <v>151</v>
      </c>
      <c r="G207" s="35">
        <f t="shared" si="18"/>
        <v>0</v>
      </c>
      <c r="H207" s="36">
        <v>0</v>
      </c>
      <c r="I207" s="36">
        <v>0</v>
      </c>
      <c r="J207" s="36">
        <v>0</v>
      </c>
      <c r="K207" s="36">
        <v>0</v>
      </c>
      <c r="L207" s="37">
        <f t="shared" si="19"/>
        <v>0</v>
      </c>
      <c r="M207" s="38">
        <f t="shared" si="20"/>
        <v>0</v>
      </c>
    </row>
    <row r="208" spans="2:13" ht="20.399999999999999" x14ac:dyDescent="0.25">
      <c r="B208" s="32" t="s">
        <v>242</v>
      </c>
      <c r="C208" s="33"/>
      <c r="D208" s="27" t="s">
        <v>243</v>
      </c>
      <c r="E208" s="43">
        <v>6140</v>
      </c>
      <c r="F208" s="27" t="s">
        <v>100</v>
      </c>
      <c r="G208" s="35">
        <f t="shared" si="18"/>
        <v>0</v>
      </c>
      <c r="H208" s="36">
        <v>0</v>
      </c>
      <c r="I208" s="36">
        <v>880746.91</v>
      </c>
      <c r="J208" s="36">
        <v>775538.01</v>
      </c>
      <c r="K208" s="36">
        <v>775538.01</v>
      </c>
      <c r="L208" s="37">
        <f t="shared" si="19"/>
        <v>0</v>
      </c>
      <c r="M208" s="38">
        <f t="shared" si="20"/>
        <v>0.88054581991096625</v>
      </c>
    </row>
    <row r="209" spans="2:13" ht="20.399999999999999" x14ac:dyDescent="0.25">
      <c r="B209" s="32" t="s">
        <v>244</v>
      </c>
      <c r="C209" s="33"/>
      <c r="D209" s="27" t="s">
        <v>245</v>
      </c>
      <c r="E209" s="43">
        <v>6140</v>
      </c>
      <c r="F209" s="27" t="s">
        <v>100</v>
      </c>
      <c r="G209" s="35">
        <f t="shared" si="18"/>
        <v>0</v>
      </c>
      <c r="H209" s="36">
        <v>0</v>
      </c>
      <c r="I209" s="36">
        <v>28.35</v>
      </c>
      <c r="J209" s="36">
        <v>0</v>
      </c>
      <c r="K209" s="36">
        <v>0</v>
      </c>
      <c r="L209" s="37">
        <f t="shared" si="19"/>
        <v>0</v>
      </c>
      <c r="M209" s="38">
        <f t="shared" si="20"/>
        <v>0</v>
      </c>
    </row>
    <row r="210" spans="2:13" ht="20.399999999999999" x14ac:dyDescent="0.25">
      <c r="B210" s="32" t="s">
        <v>246</v>
      </c>
      <c r="C210" s="33"/>
      <c r="D210" s="27" t="s">
        <v>247</v>
      </c>
      <c r="E210" s="43">
        <v>6140</v>
      </c>
      <c r="F210" s="27" t="s">
        <v>100</v>
      </c>
      <c r="G210" s="35">
        <f t="shared" si="18"/>
        <v>0</v>
      </c>
      <c r="H210" s="36">
        <v>0</v>
      </c>
      <c r="I210" s="36">
        <v>549076.88</v>
      </c>
      <c r="J210" s="36">
        <v>0</v>
      </c>
      <c r="K210" s="36">
        <v>0</v>
      </c>
      <c r="L210" s="37">
        <f t="shared" si="19"/>
        <v>0</v>
      </c>
      <c r="M210" s="38">
        <f t="shared" si="20"/>
        <v>0</v>
      </c>
    </row>
    <row r="211" spans="2:13" ht="20.399999999999999" x14ac:dyDescent="0.25">
      <c r="B211" s="32" t="s">
        <v>248</v>
      </c>
      <c r="C211" s="33"/>
      <c r="D211" s="27" t="s">
        <v>249</v>
      </c>
      <c r="E211" s="43">
        <v>6140</v>
      </c>
      <c r="F211" s="27" t="s">
        <v>100</v>
      </c>
      <c r="G211" s="35">
        <f t="shared" si="18"/>
        <v>0</v>
      </c>
      <c r="H211" s="36">
        <v>0</v>
      </c>
      <c r="I211" s="36">
        <v>154470.91</v>
      </c>
      <c r="J211" s="36">
        <v>0</v>
      </c>
      <c r="K211" s="36">
        <v>0</v>
      </c>
      <c r="L211" s="37">
        <f t="shared" si="19"/>
        <v>0</v>
      </c>
      <c r="M211" s="38">
        <f t="shared" si="20"/>
        <v>0</v>
      </c>
    </row>
    <row r="212" spans="2:13" x14ac:dyDescent="0.25">
      <c r="B212" s="32" t="s">
        <v>250</v>
      </c>
      <c r="C212" s="33"/>
      <c r="D212" s="27" t="s">
        <v>251</v>
      </c>
      <c r="E212" s="43">
        <v>6160</v>
      </c>
      <c r="F212" s="27" t="s">
        <v>132</v>
      </c>
      <c r="G212" s="35">
        <f t="shared" si="18"/>
        <v>0</v>
      </c>
      <c r="H212" s="36">
        <v>0</v>
      </c>
      <c r="I212" s="36">
        <v>20313009.449999999</v>
      </c>
      <c r="J212" s="36">
        <v>10659053.24</v>
      </c>
      <c r="K212" s="36">
        <v>14661485.43</v>
      </c>
      <c r="L212" s="37">
        <f t="shared" si="19"/>
        <v>0</v>
      </c>
      <c r="M212" s="38">
        <f t="shared" si="20"/>
        <v>0.72177810314561741</v>
      </c>
    </row>
    <row r="213" spans="2:13" ht="20.399999999999999" x14ac:dyDescent="0.25">
      <c r="B213" s="32" t="s">
        <v>252</v>
      </c>
      <c r="C213" s="33"/>
      <c r="D213" s="27" t="s">
        <v>253</v>
      </c>
      <c r="E213" s="43">
        <v>6140</v>
      </c>
      <c r="F213" s="27" t="s">
        <v>100</v>
      </c>
      <c r="G213" s="35">
        <f t="shared" si="18"/>
        <v>0</v>
      </c>
      <c r="H213" s="36">
        <v>0</v>
      </c>
      <c r="I213" s="36">
        <v>3026452.64</v>
      </c>
      <c r="J213" s="36">
        <v>0</v>
      </c>
      <c r="K213" s="36">
        <v>3026452.04</v>
      </c>
      <c r="L213" s="37">
        <f t="shared" si="19"/>
        <v>0</v>
      </c>
      <c r="M213" s="38">
        <f t="shared" si="20"/>
        <v>0.99999980174809544</v>
      </c>
    </row>
    <row r="214" spans="2:13" ht="20.399999999999999" x14ac:dyDescent="0.25">
      <c r="B214" s="32" t="s">
        <v>254</v>
      </c>
      <c r="C214" s="33"/>
      <c r="D214" s="27" t="s">
        <v>255</v>
      </c>
      <c r="E214" s="43">
        <v>6140</v>
      </c>
      <c r="F214" s="27" t="s">
        <v>100</v>
      </c>
      <c r="G214" s="35">
        <f t="shared" si="18"/>
        <v>0</v>
      </c>
      <c r="H214" s="36">
        <v>0</v>
      </c>
      <c r="I214" s="36">
        <v>4352974.3600000003</v>
      </c>
      <c r="J214" s="36">
        <v>0</v>
      </c>
      <c r="K214" s="36">
        <v>4165974.94</v>
      </c>
      <c r="L214" s="37">
        <f t="shared" si="19"/>
        <v>0</v>
      </c>
      <c r="M214" s="38">
        <f t="shared" si="20"/>
        <v>0.95704100127068048</v>
      </c>
    </row>
    <row r="215" spans="2:13" ht="20.399999999999999" x14ac:dyDescent="0.25">
      <c r="B215" s="32" t="s">
        <v>256</v>
      </c>
      <c r="C215" s="33"/>
      <c r="D215" s="27" t="s">
        <v>257</v>
      </c>
      <c r="E215" s="43">
        <v>6140</v>
      </c>
      <c r="F215" s="27" t="s">
        <v>100</v>
      </c>
      <c r="G215" s="35">
        <f t="shared" si="18"/>
        <v>0</v>
      </c>
      <c r="H215" s="36">
        <v>0</v>
      </c>
      <c r="I215" s="36">
        <v>3671035.91</v>
      </c>
      <c r="J215" s="36">
        <v>0</v>
      </c>
      <c r="K215" s="36">
        <v>3265573.17</v>
      </c>
      <c r="L215" s="37">
        <f t="shared" si="19"/>
        <v>0</v>
      </c>
      <c r="M215" s="38">
        <f t="shared" si="20"/>
        <v>0.88955086522158255</v>
      </c>
    </row>
    <row r="216" spans="2:13" ht="20.399999999999999" x14ac:dyDescent="0.25">
      <c r="B216" s="32" t="s">
        <v>258</v>
      </c>
      <c r="C216" s="33"/>
      <c r="D216" s="27" t="s">
        <v>259</v>
      </c>
      <c r="E216" s="43">
        <v>6140</v>
      </c>
      <c r="F216" s="27" t="s">
        <v>100</v>
      </c>
      <c r="G216" s="35">
        <f t="shared" si="18"/>
        <v>0</v>
      </c>
      <c r="H216" s="36">
        <v>0</v>
      </c>
      <c r="I216" s="36">
        <v>6212163.6600000001</v>
      </c>
      <c r="J216" s="36">
        <v>0</v>
      </c>
      <c r="K216" s="36">
        <v>4937026.2</v>
      </c>
      <c r="L216" s="37">
        <f t="shared" si="19"/>
        <v>0</v>
      </c>
      <c r="M216" s="38">
        <f t="shared" si="20"/>
        <v>0.79473537244187797</v>
      </c>
    </row>
    <row r="217" spans="2:13" ht="20.399999999999999" x14ac:dyDescent="0.25">
      <c r="B217" s="32" t="s">
        <v>260</v>
      </c>
      <c r="C217" s="33"/>
      <c r="D217" s="27" t="s">
        <v>261</v>
      </c>
      <c r="E217" s="43">
        <v>6140</v>
      </c>
      <c r="F217" s="27" t="s">
        <v>100</v>
      </c>
      <c r="G217" s="35">
        <f t="shared" si="18"/>
        <v>0</v>
      </c>
      <c r="H217" s="36">
        <v>0</v>
      </c>
      <c r="I217" s="36">
        <v>5624576.4900000002</v>
      </c>
      <c r="J217" s="36">
        <v>0</v>
      </c>
      <c r="K217" s="36">
        <v>4686935.82</v>
      </c>
      <c r="L217" s="37">
        <f t="shared" si="19"/>
        <v>0</v>
      </c>
      <c r="M217" s="38">
        <f t="shared" si="20"/>
        <v>0.83329577406102628</v>
      </c>
    </row>
    <row r="218" spans="2:13" ht="20.399999999999999" x14ac:dyDescent="0.25">
      <c r="B218" s="32" t="s">
        <v>262</v>
      </c>
      <c r="C218" s="33"/>
      <c r="D218" s="27" t="s">
        <v>263</v>
      </c>
      <c r="E218" s="43">
        <v>6140</v>
      </c>
      <c r="F218" s="27" t="s">
        <v>100</v>
      </c>
      <c r="G218" s="35">
        <f t="shared" si="18"/>
        <v>0</v>
      </c>
      <c r="H218" s="36">
        <v>0</v>
      </c>
      <c r="I218" s="36">
        <v>790484.82</v>
      </c>
      <c r="J218" s="36">
        <v>0</v>
      </c>
      <c r="K218" s="36">
        <v>610093.02</v>
      </c>
      <c r="L218" s="37">
        <f t="shared" si="19"/>
        <v>0</v>
      </c>
      <c r="M218" s="38">
        <f t="shared" si="20"/>
        <v>0.77179599729695003</v>
      </c>
    </row>
    <row r="219" spans="2:13" ht="20.399999999999999" x14ac:dyDescent="0.25">
      <c r="B219" s="32" t="s">
        <v>264</v>
      </c>
      <c r="C219" s="33"/>
      <c r="D219" s="27" t="s">
        <v>265</v>
      </c>
      <c r="E219" s="43">
        <v>6140</v>
      </c>
      <c r="F219" s="27" t="s">
        <v>100</v>
      </c>
      <c r="G219" s="35">
        <f t="shared" si="18"/>
        <v>0</v>
      </c>
      <c r="H219" s="36">
        <v>0</v>
      </c>
      <c r="I219" s="36">
        <v>2894919.25</v>
      </c>
      <c r="J219" s="36">
        <v>0</v>
      </c>
      <c r="K219" s="36">
        <v>2744434.96</v>
      </c>
      <c r="L219" s="37">
        <f t="shared" si="19"/>
        <v>0</v>
      </c>
      <c r="M219" s="38">
        <f t="shared" si="20"/>
        <v>0.94801779358785221</v>
      </c>
    </row>
    <row r="220" spans="2:13" ht="20.399999999999999" x14ac:dyDescent="0.25">
      <c r="B220" s="32" t="s">
        <v>266</v>
      </c>
      <c r="C220" s="33"/>
      <c r="D220" s="27" t="s">
        <v>267</v>
      </c>
      <c r="E220" s="43">
        <v>6140</v>
      </c>
      <c r="F220" s="27" t="s">
        <v>100</v>
      </c>
      <c r="G220" s="35">
        <f t="shared" si="18"/>
        <v>0</v>
      </c>
      <c r="H220" s="36">
        <v>0</v>
      </c>
      <c r="I220" s="36">
        <v>5154823.63</v>
      </c>
      <c r="J220" s="36">
        <v>0</v>
      </c>
      <c r="K220" s="36">
        <v>4220857.33</v>
      </c>
      <c r="L220" s="37">
        <f t="shared" si="19"/>
        <v>0</v>
      </c>
      <c r="M220" s="38">
        <f t="shared" si="20"/>
        <v>0.81881702129157041</v>
      </c>
    </row>
    <row r="221" spans="2:13" ht="20.399999999999999" x14ac:dyDescent="0.25">
      <c r="B221" s="32" t="s">
        <v>268</v>
      </c>
      <c r="C221" s="33"/>
      <c r="D221" s="27" t="s">
        <v>269</v>
      </c>
      <c r="E221" s="43">
        <v>6140</v>
      </c>
      <c r="F221" s="27" t="s">
        <v>100</v>
      </c>
      <c r="G221" s="35">
        <f t="shared" si="18"/>
        <v>0</v>
      </c>
      <c r="H221" s="36">
        <v>0</v>
      </c>
      <c r="I221" s="36">
        <v>473365.49</v>
      </c>
      <c r="J221" s="36">
        <v>473363.67</v>
      </c>
      <c r="K221" s="36">
        <v>473363.67</v>
      </c>
      <c r="L221" s="37">
        <f t="shared" si="19"/>
        <v>0</v>
      </c>
      <c r="M221" s="38">
        <f t="shared" si="20"/>
        <v>0.99999615519078078</v>
      </c>
    </row>
    <row r="222" spans="2:13" ht="20.399999999999999" x14ac:dyDescent="0.25">
      <c r="B222" s="32" t="s">
        <v>270</v>
      </c>
      <c r="C222" s="33"/>
      <c r="D222" s="27" t="s">
        <v>271</v>
      </c>
      <c r="E222" s="43">
        <v>6140</v>
      </c>
      <c r="F222" s="27" t="s">
        <v>100</v>
      </c>
      <c r="G222" s="35">
        <f t="shared" si="18"/>
        <v>0</v>
      </c>
      <c r="H222" s="36">
        <v>0</v>
      </c>
      <c r="I222" s="36">
        <v>1703778.64</v>
      </c>
      <c r="J222" s="36">
        <v>0</v>
      </c>
      <c r="K222" s="36">
        <v>1703778.64</v>
      </c>
      <c r="L222" s="37">
        <f t="shared" si="19"/>
        <v>0</v>
      </c>
      <c r="M222" s="38">
        <f t="shared" si="20"/>
        <v>1</v>
      </c>
    </row>
    <row r="223" spans="2:13" x14ac:dyDescent="0.25">
      <c r="B223" s="32" t="s">
        <v>272</v>
      </c>
      <c r="C223" s="33"/>
      <c r="D223" s="27" t="s">
        <v>273</v>
      </c>
      <c r="E223" s="43">
        <v>6220</v>
      </c>
      <c r="F223" s="27" t="s">
        <v>151</v>
      </c>
      <c r="G223" s="35">
        <f t="shared" si="18"/>
        <v>0</v>
      </c>
      <c r="H223" s="36">
        <v>0</v>
      </c>
      <c r="I223" s="36">
        <v>1823585.47</v>
      </c>
      <c r="J223" s="36">
        <v>0</v>
      </c>
      <c r="K223" s="36">
        <v>1785600.46</v>
      </c>
      <c r="L223" s="37">
        <f t="shared" si="19"/>
        <v>0</v>
      </c>
      <c r="M223" s="38">
        <f t="shared" si="20"/>
        <v>0.97917015098831639</v>
      </c>
    </row>
    <row r="224" spans="2:13" ht="20.399999999999999" x14ac:dyDescent="0.25">
      <c r="B224" s="32" t="s">
        <v>274</v>
      </c>
      <c r="C224" s="33"/>
      <c r="D224" s="27" t="s">
        <v>275</v>
      </c>
      <c r="E224" s="43">
        <v>6140</v>
      </c>
      <c r="F224" s="27" t="s">
        <v>100</v>
      </c>
      <c r="G224" s="35">
        <f t="shared" si="18"/>
        <v>0</v>
      </c>
      <c r="H224" s="36">
        <v>0</v>
      </c>
      <c r="I224" s="36">
        <v>1212510.1399999999</v>
      </c>
      <c r="J224" s="36">
        <v>852815.28</v>
      </c>
      <c r="K224" s="36">
        <v>803050.13</v>
      </c>
      <c r="L224" s="37">
        <f t="shared" si="19"/>
        <v>0</v>
      </c>
      <c r="M224" s="38">
        <f t="shared" si="20"/>
        <v>0.66230384679504628</v>
      </c>
    </row>
    <row r="225" spans="2:13" x14ac:dyDescent="0.25">
      <c r="B225" s="32" t="s">
        <v>276</v>
      </c>
      <c r="C225" s="33"/>
      <c r="D225" s="27" t="s">
        <v>277</v>
      </c>
      <c r="E225" s="43">
        <v>6220</v>
      </c>
      <c r="F225" s="27" t="s">
        <v>151</v>
      </c>
      <c r="G225" s="35">
        <f t="shared" si="18"/>
        <v>0</v>
      </c>
      <c r="H225" s="36">
        <v>0</v>
      </c>
      <c r="I225" s="36">
        <v>1749924.71</v>
      </c>
      <c r="J225" s="36">
        <v>0</v>
      </c>
      <c r="K225" s="36">
        <v>1749924.71</v>
      </c>
      <c r="L225" s="37">
        <f t="shared" si="19"/>
        <v>0</v>
      </c>
      <c r="M225" s="38">
        <f t="shared" si="20"/>
        <v>1</v>
      </c>
    </row>
    <row r="226" spans="2:13" x14ac:dyDescent="0.25">
      <c r="B226" s="32" t="s">
        <v>278</v>
      </c>
      <c r="C226" s="33"/>
      <c r="D226" s="27" t="s">
        <v>277</v>
      </c>
      <c r="E226" s="43">
        <v>6220</v>
      </c>
      <c r="F226" s="27" t="s">
        <v>151</v>
      </c>
      <c r="G226" s="35">
        <f t="shared" si="18"/>
        <v>0</v>
      </c>
      <c r="H226" s="36">
        <v>0</v>
      </c>
      <c r="I226" s="36">
        <v>1157569.95</v>
      </c>
      <c r="J226" s="36">
        <v>0</v>
      </c>
      <c r="K226" s="36">
        <v>1128128.08</v>
      </c>
      <c r="L226" s="37">
        <f t="shared" si="19"/>
        <v>0</v>
      </c>
      <c r="M226" s="38">
        <f t="shared" si="20"/>
        <v>0.97456579621818973</v>
      </c>
    </row>
    <row r="227" spans="2:13" ht="20.399999999999999" x14ac:dyDescent="0.25">
      <c r="B227" s="32" t="s">
        <v>279</v>
      </c>
      <c r="C227" s="33"/>
      <c r="D227" s="27" t="s">
        <v>280</v>
      </c>
      <c r="E227" s="43">
        <v>6140</v>
      </c>
      <c r="F227" s="27" t="s">
        <v>100</v>
      </c>
      <c r="G227" s="35">
        <f t="shared" si="18"/>
        <v>0</v>
      </c>
      <c r="H227" s="36">
        <v>0</v>
      </c>
      <c r="I227" s="36">
        <v>2019109.77</v>
      </c>
      <c r="J227" s="36">
        <v>0</v>
      </c>
      <c r="K227" s="36">
        <v>1911751.7</v>
      </c>
      <c r="L227" s="37">
        <f t="shared" si="19"/>
        <v>0</v>
      </c>
      <c r="M227" s="38">
        <f t="shared" si="20"/>
        <v>0.94682900771660372</v>
      </c>
    </row>
    <row r="228" spans="2:13" ht="20.399999999999999" x14ac:dyDescent="0.25">
      <c r="B228" s="32"/>
      <c r="C228" s="33"/>
      <c r="D228" s="27"/>
      <c r="E228" s="43">
        <v>6240</v>
      </c>
      <c r="F228" s="27" t="s">
        <v>100</v>
      </c>
      <c r="G228" s="35">
        <f t="shared" ref="G228:G259" si="21">+H228</f>
        <v>0</v>
      </c>
      <c r="H228" s="36">
        <v>0</v>
      </c>
      <c r="I228" s="36">
        <v>0</v>
      </c>
      <c r="J228" s="36">
        <v>0</v>
      </c>
      <c r="K228" s="36">
        <v>0</v>
      </c>
      <c r="L228" s="37">
        <f t="shared" ref="L228:L259" si="22">IFERROR(K228/H228,0)</f>
        <v>0</v>
      </c>
      <c r="M228" s="38">
        <f t="shared" ref="M228:M259" si="23">IFERROR(K228/I228,0)</f>
        <v>0</v>
      </c>
    </row>
    <row r="229" spans="2:13" ht="20.399999999999999" x14ac:dyDescent="0.25">
      <c r="B229" s="32" t="s">
        <v>281</v>
      </c>
      <c r="C229" s="33"/>
      <c r="D229" s="27" t="s">
        <v>282</v>
      </c>
      <c r="E229" s="43">
        <v>6140</v>
      </c>
      <c r="F229" s="27" t="s">
        <v>100</v>
      </c>
      <c r="G229" s="35">
        <f t="shared" si="21"/>
        <v>0</v>
      </c>
      <c r="H229" s="36">
        <v>0</v>
      </c>
      <c r="I229" s="36">
        <v>558221.73</v>
      </c>
      <c r="J229" s="36">
        <v>0</v>
      </c>
      <c r="K229" s="36">
        <v>558221.73</v>
      </c>
      <c r="L229" s="37">
        <f t="shared" si="22"/>
        <v>0</v>
      </c>
      <c r="M229" s="38">
        <f t="shared" si="23"/>
        <v>1</v>
      </c>
    </row>
    <row r="230" spans="2:13" ht="20.399999999999999" x14ac:dyDescent="0.25">
      <c r="B230" s="32" t="s">
        <v>283</v>
      </c>
      <c r="C230" s="33"/>
      <c r="D230" s="27" t="s">
        <v>284</v>
      </c>
      <c r="E230" s="43">
        <v>6140</v>
      </c>
      <c r="F230" s="27" t="s">
        <v>100</v>
      </c>
      <c r="G230" s="35">
        <f t="shared" si="21"/>
        <v>0</v>
      </c>
      <c r="H230" s="36">
        <v>0</v>
      </c>
      <c r="I230" s="36">
        <v>1750000</v>
      </c>
      <c r="J230" s="36">
        <v>0</v>
      </c>
      <c r="K230" s="36">
        <v>1673950.28</v>
      </c>
      <c r="L230" s="37">
        <f t="shared" si="22"/>
        <v>0</v>
      </c>
      <c r="M230" s="38">
        <f t="shared" si="23"/>
        <v>0.95654301714285717</v>
      </c>
    </row>
    <row r="231" spans="2:13" ht="20.399999999999999" x14ac:dyDescent="0.25">
      <c r="B231" s="32" t="s">
        <v>285</v>
      </c>
      <c r="C231" s="33"/>
      <c r="D231" s="27" t="s">
        <v>286</v>
      </c>
      <c r="E231" s="43">
        <v>6140</v>
      </c>
      <c r="F231" s="27" t="s">
        <v>100</v>
      </c>
      <c r="G231" s="35">
        <f t="shared" si="21"/>
        <v>0</v>
      </c>
      <c r="H231" s="36">
        <v>0</v>
      </c>
      <c r="I231" s="36">
        <v>1715589.31</v>
      </c>
      <c r="J231" s="36">
        <v>1715589.31</v>
      </c>
      <c r="K231" s="36">
        <v>1715589.31</v>
      </c>
      <c r="L231" s="37">
        <f t="shared" si="22"/>
        <v>0</v>
      </c>
      <c r="M231" s="38">
        <f t="shared" si="23"/>
        <v>1</v>
      </c>
    </row>
    <row r="232" spans="2:13" ht="20.399999999999999" x14ac:dyDescent="0.25">
      <c r="B232" s="32" t="s">
        <v>287</v>
      </c>
      <c r="C232" s="33"/>
      <c r="D232" s="27" t="s">
        <v>288</v>
      </c>
      <c r="E232" s="43">
        <v>6140</v>
      </c>
      <c r="F232" s="27" t="s">
        <v>100</v>
      </c>
      <c r="G232" s="35">
        <f t="shared" si="21"/>
        <v>0</v>
      </c>
      <c r="H232" s="36">
        <v>0</v>
      </c>
      <c r="I232" s="36">
        <v>780190.34</v>
      </c>
      <c r="J232" s="36">
        <v>0</v>
      </c>
      <c r="K232" s="36">
        <v>0</v>
      </c>
      <c r="L232" s="37">
        <f t="shared" si="22"/>
        <v>0</v>
      </c>
      <c r="M232" s="38">
        <f t="shared" si="23"/>
        <v>0</v>
      </c>
    </row>
    <row r="233" spans="2:13" ht="20.399999999999999" x14ac:dyDescent="0.25">
      <c r="B233" s="32" t="s">
        <v>289</v>
      </c>
      <c r="C233" s="33"/>
      <c r="D233" s="27" t="s">
        <v>290</v>
      </c>
      <c r="E233" s="43">
        <v>6140</v>
      </c>
      <c r="F233" s="27" t="s">
        <v>100</v>
      </c>
      <c r="G233" s="35">
        <f t="shared" si="21"/>
        <v>0</v>
      </c>
      <c r="H233" s="36">
        <v>0</v>
      </c>
      <c r="I233" s="36">
        <v>0</v>
      </c>
      <c r="J233" s="36">
        <v>0</v>
      </c>
      <c r="K233" s="36">
        <v>0</v>
      </c>
      <c r="L233" s="37">
        <f t="shared" si="22"/>
        <v>0</v>
      </c>
      <c r="M233" s="38">
        <f t="shared" si="23"/>
        <v>0</v>
      </c>
    </row>
    <row r="234" spans="2:13" ht="20.399999999999999" x14ac:dyDescent="0.25">
      <c r="B234" s="32" t="s">
        <v>291</v>
      </c>
      <c r="C234" s="33"/>
      <c r="D234" s="27" t="s">
        <v>292</v>
      </c>
      <c r="E234" s="43">
        <v>6140</v>
      </c>
      <c r="F234" s="27" t="s">
        <v>100</v>
      </c>
      <c r="G234" s="35">
        <f t="shared" si="21"/>
        <v>0</v>
      </c>
      <c r="H234" s="36">
        <v>0</v>
      </c>
      <c r="I234" s="36">
        <v>11000000</v>
      </c>
      <c r="J234" s="36">
        <v>0</v>
      </c>
      <c r="K234" s="36">
        <v>0</v>
      </c>
      <c r="L234" s="37">
        <f t="shared" si="22"/>
        <v>0</v>
      </c>
      <c r="M234" s="38">
        <f t="shared" si="23"/>
        <v>0</v>
      </c>
    </row>
    <row r="235" spans="2:13" ht="20.399999999999999" x14ac:dyDescent="0.25">
      <c r="B235" s="32" t="s">
        <v>293</v>
      </c>
      <c r="C235" s="33"/>
      <c r="D235" s="27" t="s">
        <v>294</v>
      </c>
      <c r="E235" s="43">
        <v>6140</v>
      </c>
      <c r="F235" s="27" t="s">
        <v>100</v>
      </c>
      <c r="G235" s="35">
        <f t="shared" si="21"/>
        <v>0</v>
      </c>
      <c r="H235" s="36">
        <v>0</v>
      </c>
      <c r="I235" s="36">
        <v>100000000</v>
      </c>
      <c r="J235" s="36">
        <v>22767050.079999998</v>
      </c>
      <c r="K235" s="36">
        <v>22767050.079999998</v>
      </c>
      <c r="L235" s="37">
        <f t="shared" si="22"/>
        <v>0</v>
      </c>
      <c r="M235" s="38">
        <f t="shared" si="23"/>
        <v>0.22767050079999998</v>
      </c>
    </row>
    <row r="236" spans="2:13" ht="20.399999999999999" x14ac:dyDescent="0.25">
      <c r="B236" s="32" t="s">
        <v>295</v>
      </c>
      <c r="C236" s="33"/>
      <c r="D236" s="27" t="s">
        <v>296</v>
      </c>
      <c r="E236" s="43">
        <v>6120</v>
      </c>
      <c r="F236" s="27" t="s">
        <v>151</v>
      </c>
      <c r="G236" s="35">
        <f t="shared" si="21"/>
        <v>0</v>
      </c>
      <c r="H236" s="36">
        <v>0</v>
      </c>
      <c r="I236" s="36">
        <v>800000</v>
      </c>
      <c r="J236" s="36">
        <v>744019.73</v>
      </c>
      <c r="K236" s="36">
        <v>744019.73</v>
      </c>
      <c r="L236" s="37">
        <f t="shared" si="22"/>
        <v>0</v>
      </c>
      <c r="M236" s="38">
        <f t="shared" si="23"/>
        <v>0.93002466249999993</v>
      </c>
    </row>
    <row r="237" spans="2:13" ht="20.399999999999999" x14ac:dyDescent="0.25">
      <c r="B237" s="32" t="s">
        <v>297</v>
      </c>
      <c r="C237" s="33"/>
      <c r="D237" s="27" t="s">
        <v>298</v>
      </c>
      <c r="E237" s="43">
        <v>6140</v>
      </c>
      <c r="F237" s="27" t="s">
        <v>100</v>
      </c>
      <c r="G237" s="35">
        <f t="shared" si="21"/>
        <v>0</v>
      </c>
      <c r="H237" s="36">
        <v>0</v>
      </c>
      <c r="I237" s="36">
        <v>3280372.4</v>
      </c>
      <c r="J237" s="36">
        <v>0</v>
      </c>
      <c r="K237" s="36">
        <v>0</v>
      </c>
      <c r="L237" s="37">
        <f t="shared" si="22"/>
        <v>0</v>
      </c>
      <c r="M237" s="38">
        <f t="shared" si="23"/>
        <v>0</v>
      </c>
    </row>
    <row r="238" spans="2:13" ht="20.399999999999999" x14ac:dyDescent="0.25">
      <c r="B238" s="32" t="s">
        <v>299</v>
      </c>
      <c r="C238" s="33"/>
      <c r="D238" s="27" t="s">
        <v>300</v>
      </c>
      <c r="E238" s="43">
        <v>6140</v>
      </c>
      <c r="F238" s="27" t="s">
        <v>100</v>
      </c>
      <c r="G238" s="35">
        <f t="shared" si="21"/>
        <v>0</v>
      </c>
      <c r="H238" s="36">
        <v>0</v>
      </c>
      <c r="I238" s="36">
        <v>21744227.609999999</v>
      </c>
      <c r="J238" s="36">
        <v>0</v>
      </c>
      <c r="K238" s="36">
        <v>0</v>
      </c>
      <c r="L238" s="37">
        <f t="shared" si="22"/>
        <v>0</v>
      </c>
      <c r="M238" s="38">
        <f t="shared" si="23"/>
        <v>0</v>
      </c>
    </row>
    <row r="239" spans="2:13" ht="20.399999999999999" x14ac:dyDescent="0.25">
      <c r="B239" s="32" t="s">
        <v>301</v>
      </c>
      <c r="C239" s="33"/>
      <c r="D239" s="27" t="s">
        <v>302</v>
      </c>
      <c r="E239" s="43">
        <v>6140</v>
      </c>
      <c r="F239" s="27" t="s">
        <v>100</v>
      </c>
      <c r="G239" s="35">
        <f t="shared" si="21"/>
        <v>0</v>
      </c>
      <c r="H239" s="36">
        <v>0</v>
      </c>
      <c r="I239" s="36">
        <v>5669606.2400000002</v>
      </c>
      <c r="J239" s="36">
        <v>0</v>
      </c>
      <c r="K239" s="36">
        <v>0</v>
      </c>
      <c r="L239" s="37">
        <f t="shared" si="22"/>
        <v>0</v>
      </c>
      <c r="M239" s="38">
        <f t="shared" si="23"/>
        <v>0</v>
      </c>
    </row>
    <row r="240" spans="2:13" ht="20.399999999999999" x14ac:dyDescent="0.25">
      <c r="B240" s="32" t="s">
        <v>303</v>
      </c>
      <c r="C240" s="33"/>
      <c r="D240" s="27" t="s">
        <v>304</v>
      </c>
      <c r="E240" s="43">
        <v>6140</v>
      </c>
      <c r="F240" s="27" t="s">
        <v>100</v>
      </c>
      <c r="G240" s="35">
        <f t="shared" si="21"/>
        <v>0</v>
      </c>
      <c r="H240" s="36">
        <v>0</v>
      </c>
      <c r="I240" s="36">
        <v>4175485.74</v>
      </c>
      <c r="J240" s="36">
        <v>0</v>
      </c>
      <c r="K240" s="36">
        <v>0</v>
      </c>
      <c r="L240" s="37">
        <f t="shared" si="22"/>
        <v>0</v>
      </c>
      <c r="M240" s="38">
        <f t="shared" si="23"/>
        <v>0</v>
      </c>
    </row>
    <row r="241" spans="2:13" ht="20.399999999999999" x14ac:dyDescent="0.25">
      <c r="B241" s="32" t="s">
        <v>305</v>
      </c>
      <c r="C241" s="33"/>
      <c r="D241" s="27" t="s">
        <v>306</v>
      </c>
      <c r="E241" s="43">
        <v>6140</v>
      </c>
      <c r="F241" s="27" t="s">
        <v>100</v>
      </c>
      <c r="G241" s="35">
        <f t="shared" si="21"/>
        <v>0</v>
      </c>
      <c r="H241" s="36">
        <v>0</v>
      </c>
      <c r="I241" s="36">
        <v>3656895.79</v>
      </c>
      <c r="J241" s="36">
        <v>0</v>
      </c>
      <c r="K241" s="36">
        <v>0</v>
      </c>
      <c r="L241" s="37">
        <f t="shared" si="22"/>
        <v>0</v>
      </c>
      <c r="M241" s="38">
        <f t="shared" si="23"/>
        <v>0</v>
      </c>
    </row>
    <row r="242" spans="2:13" ht="20.399999999999999" x14ac:dyDescent="0.25">
      <c r="B242" s="32" t="s">
        <v>307</v>
      </c>
      <c r="C242" s="33"/>
      <c r="D242" s="27" t="s">
        <v>308</v>
      </c>
      <c r="E242" s="43">
        <v>6140</v>
      </c>
      <c r="F242" s="27" t="s">
        <v>100</v>
      </c>
      <c r="G242" s="35">
        <f t="shared" si="21"/>
        <v>0</v>
      </c>
      <c r="H242" s="36">
        <v>0</v>
      </c>
      <c r="I242" s="36">
        <v>5656023.0999999996</v>
      </c>
      <c r="J242" s="36">
        <v>0</v>
      </c>
      <c r="K242" s="36">
        <v>0</v>
      </c>
      <c r="L242" s="37">
        <f t="shared" si="22"/>
        <v>0</v>
      </c>
      <c r="M242" s="38">
        <f t="shared" si="23"/>
        <v>0</v>
      </c>
    </row>
    <row r="243" spans="2:13" ht="20.399999999999999" x14ac:dyDescent="0.25">
      <c r="B243" s="32" t="s">
        <v>309</v>
      </c>
      <c r="C243" s="33"/>
      <c r="D243" s="27" t="s">
        <v>310</v>
      </c>
      <c r="E243" s="43">
        <v>6140</v>
      </c>
      <c r="F243" s="27" t="s">
        <v>100</v>
      </c>
      <c r="G243" s="35">
        <f t="shared" si="21"/>
        <v>0</v>
      </c>
      <c r="H243" s="36">
        <v>0</v>
      </c>
      <c r="I243" s="36">
        <v>1733750.38</v>
      </c>
      <c r="J243" s="36">
        <v>0</v>
      </c>
      <c r="K243" s="36">
        <v>0</v>
      </c>
      <c r="L243" s="37">
        <f t="shared" si="22"/>
        <v>0</v>
      </c>
      <c r="M243" s="38">
        <f t="shared" si="23"/>
        <v>0</v>
      </c>
    </row>
    <row r="244" spans="2:13" ht="20.399999999999999" x14ac:dyDescent="0.25">
      <c r="B244" s="32" t="s">
        <v>311</v>
      </c>
      <c r="C244" s="33"/>
      <c r="D244" s="27" t="s">
        <v>312</v>
      </c>
      <c r="E244" s="43">
        <v>6140</v>
      </c>
      <c r="F244" s="27" t="s">
        <v>100</v>
      </c>
      <c r="G244" s="35">
        <f t="shared" si="21"/>
        <v>0</v>
      </c>
      <c r="H244" s="36">
        <v>0</v>
      </c>
      <c r="I244" s="36">
        <v>1210363.49</v>
      </c>
      <c r="J244" s="36">
        <v>460780.13</v>
      </c>
      <c r="K244" s="36">
        <v>460780.13</v>
      </c>
      <c r="L244" s="37">
        <f t="shared" si="22"/>
        <v>0</v>
      </c>
      <c r="M244" s="38">
        <f t="shared" si="23"/>
        <v>0.38069566192879795</v>
      </c>
    </row>
    <row r="245" spans="2:13" ht="20.399999999999999" x14ac:dyDescent="0.25">
      <c r="B245" s="32" t="s">
        <v>313</v>
      </c>
      <c r="C245" s="33"/>
      <c r="D245" s="27" t="s">
        <v>314</v>
      </c>
      <c r="E245" s="43">
        <v>6140</v>
      </c>
      <c r="F245" s="27" t="s">
        <v>100</v>
      </c>
      <c r="G245" s="35">
        <f t="shared" si="21"/>
        <v>0</v>
      </c>
      <c r="H245" s="36">
        <v>0</v>
      </c>
      <c r="I245" s="36">
        <v>3253027.24</v>
      </c>
      <c r="J245" s="36">
        <v>0</v>
      </c>
      <c r="K245" s="36">
        <v>0</v>
      </c>
      <c r="L245" s="37">
        <f t="shared" si="22"/>
        <v>0</v>
      </c>
      <c r="M245" s="38">
        <f t="shared" si="23"/>
        <v>0</v>
      </c>
    </row>
    <row r="246" spans="2:13" ht="20.399999999999999" x14ac:dyDescent="0.25">
      <c r="B246" s="32" t="s">
        <v>315</v>
      </c>
      <c r="C246" s="33"/>
      <c r="D246" s="27" t="s">
        <v>316</v>
      </c>
      <c r="E246" s="43">
        <v>6140</v>
      </c>
      <c r="F246" s="27" t="s">
        <v>100</v>
      </c>
      <c r="G246" s="35">
        <f t="shared" si="21"/>
        <v>0</v>
      </c>
      <c r="H246" s="36">
        <v>0</v>
      </c>
      <c r="I246" s="36">
        <v>3500000</v>
      </c>
      <c r="J246" s="36">
        <v>0</v>
      </c>
      <c r="K246" s="36">
        <v>0</v>
      </c>
      <c r="L246" s="37">
        <f t="shared" si="22"/>
        <v>0</v>
      </c>
      <c r="M246" s="38">
        <f t="shared" si="23"/>
        <v>0</v>
      </c>
    </row>
    <row r="247" spans="2:13" ht="20.399999999999999" x14ac:dyDescent="0.25">
      <c r="B247" s="32" t="s">
        <v>317</v>
      </c>
      <c r="C247" s="33"/>
      <c r="D247" s="27" t="s">
        <v>318</v>
      </c>
      <c r="E247" s="43">
        <v>6140</v>
      </c>
      <c r="F247" s="27" t="s">
        <v>100</v>
      </c>
      <c r="G247" s="35">
        <f t="shared" si="21"/>
        <v>0</v>
      </c>
      <c r="H247" s="36">
        <v>0</v>
      </c>
      <c r="I247" s="36">
        <v>3099999.99</v>
      </c>
      <c r="J247" s="36">
        <v>0</v>
      </c>
      <c r="K247" s="36">
        <v>0</v>
      </c>
      <c r="L247" s="37">
        <f t="shared" si="22"/>
        <v>0</v>
      </c>
      <c r="M247" s="38">
        <f t="shared" si="23"/>
        <v>0</v>
      </c>
    </row>
    <row r="248" spans="2:13" ht="20.399999999999999" x14ac:dyDescent="0.25">
      <c r="B248" s="32" t="s">
        <v>319</v>
      </c>
      <c r="C248" s="33"/>
      <c r="D248" s="27" t="s">
        <v>320</v>
      </c>
      <c r="E248" s="43">
        <v>6140</v>
      </c>
      <c r="F248" s="27" t="s">
        <v>100</v>
      </c>
      <c r="G248" s="35">
        <f t="shared" si="21"/>
        <v>0</v>
      </c>
      <c r="H248" s="36">
        <v>0</v>
      </c>
      <c r="I248" s="36">
        <v>2150000</v>
      </c>
      <c r="J248" s="36">
        <v>0</v>
      </c>
      <c r="K248" s="36">
        <v>0</v>
      </c>
      <c r="L248" s="37">
        <f t="shared" si="22"/>
        <v>0</v>
      </c>
      <c r="M248" s="38">
        <f t="shared" si="23"/>
        <v>0</v>
      </c>
    </row>
    <row r="249" spans="2:13" x14ac:dyDescent="0.25">
      <c r="B249" s="32" t="s">
        <v>321</v>
      </c>
      <c r="C249" s="33"/>
      <c r="D249" s="27" t="s">
        <v>322</v>
      </c>
      <c r="E249" s="43">
        <v>6260</v>
      </c>
      <c r="F249" s="27" t="s">
        <v>132</v>
      </c>
      <c r="G249" s="35">
        <f t="shared" si="21"/>
        <v>0</v>
      </c>
      <c r="H249" s="36">
        <v>0</v>
      </c>
      <c r="I249" s="36">
        <v>661033.59</v>
      </c>
      <c r="J249" s="36">
        <v>0</v>
      </c>
      <c r="K249" s="36">
        <v>0</v>
      </c>
      <c r="L249" s="37">
        <f t="shared" si="22"/>
        <v>0</v>
      </c>
      <c r="M249" s="38">
        <f t="shared" si="23"/>
        <v>0</v>
      </c>
    </row>
    <row r="250" spans="2:13" x14ac:dyDescent="0.25">
      <c r="B250" s="32" t="s">
        <v>323</v>
      </c>
      <c r="C250" s="33"/>
      <c r="D250" s="27" t="s">
        <v>324</v>
      </c>
      <c r="E250" s="43">
        <v>6260</v>
      </c>
      <c r="F250" s="27" t="s">
        <v>132</v>
      </c>
      <c r="G250" s="35">
        <f t="shared" si="21"/>
        <v>0</v>
      </c>
      <c r="H250" s="36">
        <v>0</v>
      </c>
      <c r="I250" s="36">
        <v>902527.31</v>
      </c>
      <c r="J250" s="36">
        <v>0</v>
      </c>
      <c r="K250" s="36">
        <v>0</v>
      </c>
      <c r="L250" s="37">
        <f t="shared" si="22"/>
        <v>0</v>
      </c>
      <c r="M250" s="38">
        <f t="shared" si="23"/>
        <v>0</v>
      </c>
    </row>
    <row r="251" spans="2:13" x14ac:dyDescent="0.25">
      <c r="B251" s="32" t="s">
        <v>325</v>
      </c>
      <c r="C251" s="33"/>
      <c r="D251" s="27" t="s">
        <v>326</v>
      </c>
      <c r="E251" s="43">
        <v>6260</v>
      </c>
      <c r="F251" s="27" t="s">
        <v>132</v>
      </c>
      <c r="G251" s="35">
        <f t="shared" si="21"/>
        <v>0</v>
      </c>
      <c r="H251" s="36">
        <v>0</v>
      </c>
      <c r="I251" s="36">
        <v>915962.85</v>
      </c>
      <c r="J251" s="36">
        <v>0</v>
      </c>
      <c r="K251" s="36">
        <v>0</v>
      </c>
      <c r="L251" s="37">
        <f t="shared" si="22"/>
        <v>0</v>
      </c>
      <c r="M251" s="38">
        <f t="shared" si="23"/>
        <v>0</v>
      </c>
    </row>
    <row r="252" spans="2:13" ht="20.399999999999999" x14ac:dyDescent="0.25">
      <c r="B252" s="32" t="s">
        <v>327</v>
      </c>
      <c r="C252" s="33"/>
      <c r="D252" s="27" t="s">
        <v>328</v>
      </c>
      <c r="E252" s="43">
        <v>6240</v>
      </c>
      <c r="F252" s="27" t="s">
        <v>100</v>
      </c>
      <c r="G252" s="35">
        <f t="shared" si="21"/>
        <v>0</v>
      </c>
      <c r="H252" s="36">
        <v>0</v>
      </c>
      <c r="I252" s="36">
        <v>3600000</v>
      </c>
      <c r="J252" s="36">
        <v>0</v>
      </c>
      <c r="K252" s="36">
        <v>0</v>
      </c>
      <c r="L252" s="37">
        <f t="shared" si="22"/>
        <v>0</v>
      </c>
      <c r="M252" s="38">
        <f t="shared" si="23"/>
        <v>0</v>
      </c>
    </row>
    <row r="253" spans="2:13" ht="20.399999999999999" x14ac:dyDescent="0.25">
      <c r="B253" s="32" t="s">
        <v>329</v>
      </c>
      <c r="C253" s="33"/>
      <c r="D253" s="27" t="s">
        <v>330</v>
      </c>
      <c r="E253" s="43">
        <v>6240</v>
      </c>
      <c r="F253" s="27" t="s">
        <v>100</v>
      </c>
      <c r="G253" s="35">
        <f t="shared" si="21"/>
        <v>0</v>
      </c>
      <c r="H253" s="36">
        <v>0</v>
      </c>
      <c r="I253" s="36">
        <v>3000000</v>
      </c>
      <c r="J253" s="36">
        <v>0</v>
      </c>
      <c r="K253" s="36">
        <v>0</v>
      </c>
      <c r="L253" s="37">
        <f t="shared" si="22"/>
        <v>0</v>
      </c>
      <c r="M253" s="38">
        <f t="shared" si="23"/>
        <v>0</v>
      </c>
    </row>
    <row r="254" spans="2:13" x14ac:dyDescent="0.25">
      <c r="B254" s="32" t="s">
        <v>331</v>
      </c>
      <c r="C254" s="33"/>
      <c r="D254" s="27" t="s">
        <v>332</v>
      </c>
      <c r="E254" s="43">
        <v>6260</v>
      </c>
      <c r="F254" s="27" t="s">
        <v>132</v>
      </c>
      <c r="G254" s="35">
        <f t="shared" si="21"/>
        <v>0</v>
      </c>
      <c r="H254" s="36">
        <v>0</v>
      </c>
      <c r="I254" s="36">
        <v>3500000</v>
      </c>
      <c r="J254" s="36">
        <v>0</v>
      </c>
      <c r="K254" s="36">
        <v>0</v>
      </c>
      <c r="L254" s="37">
        <f t="shared" si="22"/>
        <v>0</v>
      </c>
      <c r="M254" s="38">
        <f t="shared" si="23"/>
        <v>0</v>
      </c>
    </row>
    <row r="255" spans="2:13" x14ac:dyDescent="0.25">
      <c r="B255" s="32" t="s">
        <v>333</v>
      </c>
      <c r="C255" s="33"/>
      <c r="D255" s="27" t="s">
        <v>334</v>
      </c>
      <c r="E255" s="43">
        <v>6260</v>
      </c>
      <c r="F255" s="27" t="s">
        <v>132</v>
      </c>
      <c r="G255" s="35">
        <f t="shared" si="21"/>
        <v>0</v>
      </c>
      <c r="H255" s="36">
        <v>0</v>
      </c>
      <c r="I255" s="36">
        <v>3500000</v>
      </c>
      <c r="J255" s="36">
        <v>0</v>
      </c>
      <c r="K255" s="36">
        <v>0</v>
      </c>
      <c r="L255" s="37">
        <f t="shared" si="22"/>
        <v>0</v>
      </c>
      <c r="M255" s="38">
        <f t="shared" si="23"/>
        <v>0</v>
      </c>
    </row>
    <row r="256" spans="2:13" x14ac:dyDescent="0.25">
      <c r="B256" s="32" t="s">
        <v>335</v>
      </c>
      <c r="C256" s="33"/>
      <c r="D256" s="27" t="s">
        <v>336</v>
      </c>
      <c r="E256" s="43">
        <v>6260</v>
      </c>
      <c r="F256" s="27" t="s">
        <v>132</v>
      </c>
      <c r="G256" s="35">
        <f t="shared" si="21"/>
        <v>0</v>
      </c>
      <c r="H256" s="36">
        <v>0</v>
      </c>
      <c r="I256" s="36">
        <v>3500000</v>
      </c>
      <c r="J256" s="36">
        <v>0</v>
      </c>
      <c r="K256" s="36">
        <v>0</v>
      </c>
      <c r="L256" s="37">
        <f t="shared" si="22"/>
        <v>0</v>
      </c>
      <c r="M256" s="38">
        <f t="shared" si="23"/>
        <v>0</v>
      </c>
    </row>
    <row r="257" spans="2:13" x14ac:dyDescent="0.25">
      <c r="B257" s="32" t="s">
        <v>337</v>
      </c>
      <c r="C257" s="33"/>
      <c r="D257" s="27" t="s">
        <v>338</v>
      </c>
      <c r="E257" s="43">
        <v>6260</v>
      </c>
      <c r="F257" s="27" t="s">
        <v>132</v>
      </c>
      <c r="G257" s="35">
        <f t="shared" si="21"/>
        <v>0</v>
      </c>
      <c r="H257" s="36">
        <v>0</v>
      </c>
      <c r="I257" s="36">
        <v>1105490.44</v>
      </c>
      <c r="J257" s="36">
        <v>0</v>
      </c>
      <c r="K257" s="36">
        <v>0</v>
      </c>
      <c r="L257" s="37">
        <f t="shared" si="22"/>
        <v>0</v>
      </c>
      <c r="M257" s="38">
        <f t="shared" si="23"/>
        <v>0</v>
      </c>
    </row>
    <row r="258" spans="2:13" x14ac:dyDescent="0.25">
      <c r="B258" s="32" t="s">
        <v>339</v>
      </c>
      <c r="C258" s="33"/>
      <c r="D258" s="27" t="s">
        <v>340</v>
      </c>
      <c r="E258" s="43">
        <v>6260</v>
      </c>
      <c r="F258" s="27" t="s">
        <v>132</v>
      </c>
      <c r="G258" s="35">
        <f t="shared" si="21"/>
        <v>0</v>
      </c>
      <c r="H258" s="36">
        <v>0</v>
      </c>
      <c r="I258" s="36">
        <v>1144972.24</v>
      </c>
      <c r="J258" s="36">
        <v>0</v>
      </c>
      <c r="K258" s="36">
        <v>0</v>
      </c>
      <c r="L258" s="37">
        <f t="shared" si="22"/>
        <v>0</v>
      </c>
      <c r="M258" s="38">
        <f t="shared" si="23"/>
        <v>0</v>
      </c>
    </row>
    <row r="259" spans="2:13" x14ac:dyDescent="0.25">
      <c r="B259" s="32" t="s">
        <v>341</v>
      </c>
      <c r="C259" s="33"/>
      <c r="D259" s="27" t="s">
        <v>342</v>
      </c>
      <c r="E259" s="43">
        <v>6260</v>
      </c>
      <c r="F259" s="27" t="s">
        <v>132</v>
      </c>
      <c r="G259" s="35">
        <f t="shared" si="21"/>
        <v>0</v>
      </c>
      <c r="H259" s="36">
        <v>0</v>
      </c>
      <c r="I259" s="36">
        <v>1105490.44</v>
      </c>
      <c r="J259" s="36">
        <v>0</v>
      </c>
      <c r="K259" s="36">
        <v>0</v>
      </c>
      <c r="L259" s="37">
        <f t="shared" si="22"/>
        <v>0</v>
      </c>
      <c r="M259" s="38">
        <f t="shared" si="23"/>
        <v>0</v>
      </c>
    </row>
    <row r="260" spans="2:13" x14ac:dyDescent="0.25">
      <c r="B260" s="32" t="s">
        <v>343</v>
      </c>
      <c r="C260" s="33"/>
      <c r="D260" s="27" t="s">
        <v>344</v>
      </c>
      <c r="E260" s="43">
        <v>6260</v>
      </c>
      <c r="F260" s="27" t="s">
        <v>132</v>
      </c>
      <c r="G260" s="35">
        <f t="shared" ref="G260:G280" si="24">+H260</f>
        <v>0</v>
      </c>
      <c r="H260" s="36">
        <v>0</v>
      </c>
      <c r="I260" s="36">
        <v>1110425.6599999999</v>
      </c>
      <c r="J260" s="36">
        <v>0</v>
      </c>
      <c r="K260" s="36">
        <v>0</v>
      </c>
      <c r="L260" s="37">
        <f t="shared" ref="L260:L280" si="25">IFERROR(K260/H260,0)</f>
        <v>0</v>
      </c>
      <c r="M260" s="38">
        <f t="shared" ref="M260:M280" si="26">IFERROR(K260/I260,0)</f>
        <v>0</v>
      </c>
    </row>
    <row r="261" spans="2:13" x14ac:dyDescent="0.25">
      <c r="B261" s="32" t="s">
        <v>345</v>
      </c>
      <c r="C261" s="33"/>
      <c r="D261" s="27" t="s">
        <v>346</v>
      </c>
      <c r="E261" s="43">
        <v>6260</v>
      </c>
      <c r="F261" s="27" t="s">
        <v>132</v>
      </c>
      <c r="G261" s="35">
        <f t="shared" si="24"/>
        <v>0</v>
      </c>
      <c r="H261" s="36">
        <v>0</v>
      </c>
      <c r="I261" s="36">
        <v>1199259.72</v>
      </c>
      <c r="J261" s="36">
        <v>0</v>
      </c>
      <c r="K261" s="36">
        <v>0</v>
      </c>
      <c r="L261" s="37">
        <f t="shared" si="25"/>
        <v>0</v>
      </c>
      <c r="M261" s="38">
        <f t="shared" si="26"/>
        <v>0</v>
      </c>
    </row>
    <row r="262" spans="2:13" x14ac:dyDescent="0.25">
      <c r="B262" s="32" t="s">
        <v>347</v>
      </c>
      <c r="C262" s="33"/>
      <c r="D262" s="27" t="s">
        <v>348</v>
      </c>
      <c r="E262" s="43">
        <v>6260</v>
      </c>
      <c r="F262" s="27" t="s">
        <v>132</v>
      </c>
      <c r="G262" s="35">
        <f t="shared" si="24"/>
        <v>0</v>
      </c>
      <c r="H262" s="36">
        <v>0</v>
      </c>
      <c r="I262" s="36">
        <v>1120296.1100000001</v>
      </c>
      <c r="J262" s="36">
        <v>0</v>
      </c>
      <c r="K262" s="36">
        <v>0</v>
      </c>
      <c r="L262" s="37">
        <f t="shared" si="25"/>
        <v>0</v>
      </c>
      <c r="M262" s="38">
        <f t="shared" si="26"/>
        <v>0</v>
      </c>
    </row>
    <row r="263" spans="2:13" x14ac:dyDescent="0.25">
      <c r="B263" s="32" t="s">
        <v>349</v>
      </c>
      <c r="C263" s="33"/>
      <c r="D263" s="27" t="s">
        <v>350</v>
      </c>
      <c r="E263" s="43">
        <v>6260</v>
      </c>
      <c r="F263" s="27" t="s">
        <v>132</v>
      </c>
      <c r="G263" s="35">
        <f t="shared" si="24"/>
        <v>0</v>
      </c>
      <c r="H263" s="36">
        <v>0</v>
      </c>
      <c r="I263" s="36">
        <v>1214065.3899999999</v>
      </c>
      <c r="J263" s="36">
        <v>0</v>
      </c>
      <c r="K263" s="36">
        <v>0</v>
      </c>
      <c r="L263" s="37">
        <f t="shared" si="25"/>
        <v>0</v>
      </c>
      <c r="M263" s="38">
        <f t="shared" si="26"/>
        <v>0</v>
      </c>
    </row>
    <row r="264" spans="2:13" ht="20.399999999999999" x14ac:dyDescent="0.25">
      <c r="B264" s="32" t="s">
        <v>351</v>
      </c>
      <c r="C264" s="33"/>
      <c r="D264" s="27" t="s">
        <v>352</v>
      </c>
      <c r="E264" s="43">
        <v>6140</v>
      </c>
      <c r="F264" s="27" t="s">
        <v>100</v>
      </c>
      <c r="G264" s="35">
        <f t="shared" si="24"/>
        <v>0</v>
      </c>
      <c r="H264" s="36">
        <v>0</v>
      </c>
      <c r="I264" s="36">
        <v>0</v>
      </c>
      <c r="J264" s="36">
        <v>0</v>
      </c>
      <c r="K264" s="36">
        <v>0</v>
      </c>
      <c r="L264" s="37">
        <f t="shared" si="25"/>
        <v>0</v>
      </c>
      <c r="M264" s="38">
        <f t="shared" si="26"/>
        <v>0</v>
      </c>
    </row>
    <row r="265" spans="2:13" ht="20.399999999999999" x14ac:dyDescent="0.25">
      <c r="B265" s="32" t="s">
        <v>353</v>
      </c>
      <c r="C265" s="33"/>
      <c r="D265" s="27" t="s">
        <v>354</v>
      </c>
      <c r="E265" s="43">
        <v>6140</v>
      </c>
      <c r="F265" s="27" t="s">
        <v>100</v>
      </c>
      <c r="G265" s="35">
        <f t="shared" si="24"/>
        <v>0</v>
      </c>
      <c r="H265" s="36">
        <v>0</v>
      </c>
      <c r="I265" s="36">
        <v>422169.69</v>
      </c>
      <c r="J265" s="36">
        <v>0</v>
      </c>
      <c r="K265" s="36">
        <v>421305.71</v>
      </c>
      <c r="L265" s="37">
        <f t="shared" si="25"/>
        <v>0</v>
      </c>
      <c r="M265" s="38">
        <f t="shared" si="26"/>
        <v>0.99795347695378134</v>
      </c>
    </row>
    <row r="266" spans="2:13" ht="20.399999999999999" x14ac:dyDescent="0.25">
      <c r="B266" s="32" t="s">
        <v>355</v>
      </c>
      <c r="C266" s="33"/>
      <c r="D266" s="27" t="s">
        <v>356</v>
      </c>
      <c r="E266" s="43">
        <v>6140</v>
      </c>
      <c r="F266" s="27" t="s">
        <v>100</v>
      </c>
      <c r="G266" s="35">
        <f t="shared" si="24"/>
        <v>0</v>
      </c>
      <c r="H266" s="36">
        <v>0</v>
      </c>
      <c r="I266" s="36">
        <v>139938.75</v>
      </c>
      <c r="J266" s="36">
        <v>0</v>
      </c>
      <c r="K266" s="36">
        <v>127772.04</v>
      </c>
      <c r="L266" s="37">
        <f t="shared" si="25"/>
        <v>0</v>
      </c>
      <c r="M266" s="38">
        <f t="shared" si="26"/>
        <v>0.91305689096122411</v>
      </c>
    </row>
    <row r="267" spans="2:13" ht="20.399999999999999" x14ac:dyDescent="0.25">
      <c r="B267" s="32" t="s">
        <v>357</v>
      </c>
      <c r="C267" s="33"/>
      <c r="D267" s="27" t="s">
        <v>358</v>
      </c>
      <c r="E267" s="43">
        <v>6140</v>
      </c>
      <c r="F267" s="27" t="s">
        <v>100</v>
      </c>
      <c r="G267" s="35">
        <f t="shared" si="24"/>
        <v>0</v>
      </c>
      <c r="H267" s="36">
        <v>0</v>
      </c>
      <c r="I267" s="36">
        <v>721963.77</v>
      </c>
      <c r="J267" s="36">
        <v>0</v>
      </c>
      <c r="K267" s="36">
        <v>705675.4</v>
      </c>
      <c r="L267" s="37">
        <f t="shared" si="25"/>
        <v>0</v>
      </c>
      <c r="M267" s="38">
        <f t="shared" si="26"/>
        <v>0.97743879862558758</v>
      </c>
    </row>
    <row r="268" spans="2:13" ht="20.399999999999999" x14ac:dyDescent="0.25">
      <c r="B268" s="32" t="s">
        <v>359</v>
      </c>
      <c r="C268" s="33"/>
      <c r="D268" s="27" t="s">
        <v>360</v>
      </c>
      <c r="E268" s="43">
        <v>6140</v>
      </c>
      <c r="F268" s="27" t="s">
        <v>100</v>
      </c>
      <c r="G268" s="35">
        <f t="shared" si="24"/>
        <v>0</v>
      </c>
      <c r="H268" s="36">
        <v>0</v>
      </c>
      <c r="I268" s="36">
        <v>236111.53</v>
      </c>
      <c r="J268" s="36">
        <v>0</v>
      </c>
      <c r="K268" s="36">
        <v>235701.18</v>
      </c>
      <c r="L268" s="37">
        <f t="shared" si="25"/>
        <v>0</v>
      </c>
      <c r="M268" s="38">
        <f t="shared" si="26"/>
        <v>0.99826205014215097</v>
      </c>
    </row>
    <row r="269" spans="2:13" ht="20.399999999999999" x14ac:dyDescent="0.25">
      <c r="B269" s="32" t="s">
        <v>361</v>
      </c>
      <c r="C269" s="33"/>
      <c r="D269" s="27" t="s">
        <v>362</v>
      </c>
      <c r="E269" s="43">
        <v>6140</v>
      </c>
      <c r="F269" s="27" t="s">
        <v>100</v>
      </c>
      <c r="G269" s="35">
        <f t="shared" si="24"/>
        <v>0</v>
      </c>
      <c r="H269" s="36">
        <v>0</v>
      </c>
      <c r="I269" s="36">
        <v>351409.04</v>
      </c>
      <c r="J269" s="36">
        <v>0</v>
      </c>
      <c r="K269" s="36">
        <v>348977.97</v>
      </c>
      <c r="L269" s="37">
        <f t="shared" si="25"/>
        <v>0</v>
      </c>
      <c r="M269" s="38">
        <f t="shared" si="26"/>
        <v>0.99308193665137356</v>
      </c>
    </row>
    <row r="270" spans="2:13" ht="20.399999999999999" x14ac:dyDescent="0.25">
      <c r="B270" s="32" t="s">
        <v>363</v>
      </c>
      <c r="C270" s="33"/>
      <c r="D270" s="27" t="s">
        <v>364</v>
      </c>
      <c r="E270" s="43">
        <v>6140</v>
      </c>
      <c r="F270" s="27" t="s">
        <v>100</v>
      </c>
      <c r="G270" s="35">
        <f t="shared" si="24"/>
        <v>0</v>
      </c>
      <c r="H270" s="36">
        <v>0</v>
      </c>
      <c r="I270" s="36">
        <v>429197.82</v>
      </c>
      <c r="J270" s="36">
        <v>0</v>
      </c>
      <c r="K270" s="36">
        <v>399070.03</v>
      </c>
      <c r="L270" s="37">
        <f t="shared" si="25"/>
        <v>0</v>
      </c>
      <c r="M270" s="38">
        <f t="shared" si="26"/>
        <v>0.92980441978945749</v>
      </c>
    </row>
    <row r="271" spans="2:13" ht="20.399999999999999" x14ac:dyDescent="0.25">
      <c r="B271" s="32" t="s">
        <v>365</v>
      </c>
      <c r="C271" s="33"/>
      <c r="D271" s="27" t="s">
        <v>366</v>
      </c>
      <c r="E271" s="43">
        <v>6140</v>
      </c>
      <c r="F271" s="27" t="s">
        <v>100</v>
      </c>
      <c r="G271" s="35">
        <f t="shared" si="24"/>
        <v>0</v>
      </c>
      <c r="H271" s="36">
        <v>0</v>
      </c>
      <c r="I271" s="36">
        <v>330345.78000000003</v>
      </c>
      <c r="J271" s="36">
        <v>0</v>
      </c>
      <c r="K271" s="36">
        <v>330309.82</v>
      </c>
      <c r="L271" s="37">
        <f t="shared" si="25"/>
        <v>0</v>
      </c>
      <c r="M271" s="38">
        <f t="shared" si="26"/>
        <v>0.99989114436394488</v>
      </c>
    </row>
    <row r="272" spans="2:13" ht="20.399999999999999" x14ac:dyDescent="0.25">
      <c r="B272" s="32" t="s">
        <v>367</v>
      </c>
      <c r="C272" s="33"/>
      <c r="D272" s="27" t="s">
        <v>368</v>
      </c>
      <c r="E272" s="43">
        <v>6140</v>
      </c>
      <c r="F272" s="27" t="s">
        <v>100</v>
      </c>
      <c r="G272" s="35">
        <f t="shared" si="24"/>
        <v>0</v>
      </c>
      <c r="H272" s="36">
        <v>0</v>
      </c>
      <c r="I272" s="36">
        <v>398477</v>
      </c>
      <c r="J272" s="36">
        <v>0</v>
      </c>
      <c r="K272" s="36">
        <v>398227.62</v>
      </c>
      <c r="L272" s="37">
        <f t="shared" si="25"/>
        <v>0</v>
      </c>
      <c r="M272" s="38">
        <f t="shared" si="26"/>
        <v>0.99937416714139082</v>
      </c>
    </row>
    <row r="273" spans="2:13" ht="20.399999999999999" x14ac:dyDescent="0.25">
      <c r="B273" s="32" t="s">
        <v>369</v>
      </c>
      <c r="C273" s="33"/>
      <c r="D273" s="27" t="s">
        <v>370</v>
      </c>
      <c r="E273" s="43">
        <v>6140</v>
      </c>
      <c r="F273" s="27" t="s">
        <v>100</v>
      </c>
      <c r="G273" s="35">
        <f t="shared" si="24"/>
        <v>0</v>
      </c>
      <c r="H273" s="36">
        <v>0</v>
      </c>
      <c r="I273" s="36">
        <v>499382.75</v>
      </c>
      <c r="J273" s="36">
        <v>0</v>
      </c>
      <c r="K273" s="36">
        <v>495441.32</v>
      </c>
      <c r="L273" s="37">
        <f t="shared" si="25"/>
        <v>0</v>
      </c>
      <c r="M273" s="38">
        <f t="shared" si="26"/>
        <v>0.99210739658107938</v>
      </c>
    </row>
    <row r="274" spans="2:13" ht="20.399999999999999" x14ac:dyDescent="0.25">
      <c r="B274" s="32" t="s">
        <v>371</v>
      </c>
      <c r="C274" s="33"/>
      <c r="D274" s="27" t="s">
        <v>372</v>
      </c>
      <c r="E274" s="43">
        <v>6140</v>
      </c>
      <c r="F274" s="27" t="s">
        <v>100</v>
      </c>
      <c r="G274" s="35">
        <f t="shared" si="24"/>
        <v>0</v>
      </c>
      <c r="H274" s="36">
        <v>0</v>
      </c>
      <c r="I274" s="36">
        <v>656779.36</v>
      </c>
      <c r="J274" s="36">
        <v>0</v>
      </c>
      <c r="K274" s="36">
        <v>640364.4</v>
      </c>
      <c r="L274" s="37">
        <f t="shared" si="25"/>
        <v>0</v>
      </c>
      <c r="M274" s="38">
        <f t="shared" si="26"/>
        <v>0.97500688815799574</v>
      </c>
    </row>
    <row r="275" spans="2:13" ht="20.399999999999999" x14ac:dyDescent="0.25">
      <c r="B275" s="32" t="s">
        <v>373</v>
      </c>
      <c r="C275" s="33"/>
      <c r="D275" s="27" t="s">
        <v>374</v>
      </c>
      <c r="E275" s="43">
        <v>6140</v>
      </c>
      <c r="F275" s="27" t="s">
        <v>100</v>
      </c>
      <c r="G275" s="35">
        <f t="shared" si="24"/>
        <v>0</v>
      </c>
      <c r="H275" s="36">
        <v>0</v>
      </c>
      <c r="I275" s="36">
        <v>280788.59000000003</v>
      </c>
      <c r="J275" s="36">
        <v>0</v>
      </c>
      <c r="K275" s="36">
        <v>254582.39</v>
      </c>
      <c r="L275" s="37">
        <f t="shared" si="25"/>
        <v>0</v>
      </c>
      <c r="M275" s="38">
        <f t="shared" si="26"/>
        <v>0.90666928453182516</v>
      </c>
    </row>
    <row r="276" spans="2:13" ht="20.399999999999999" x14ac:dyDescent="0.25">
      <c r="B276" s="32" t="s">
        <v>375</v>
      </c>
      <c r="C276" s="33"/>
      <c r="D276" s="27" t="s">
        <v>376</v>
      </c>
      <c r="E276" s="43">
        <v>6140</v>
      </c>
      <c r="F276" s="27" t="s">
        <v>100</v>
      </c>
      <c r="G276" s="35">
        <f t="shared" si="24"/>
        <v>0</v>
      </c>
      <c r="H276" s="36">
        <v>0</v>
      </c>
      <c r="I276" s="36">
        <v>1621837.81</v>
      </c>
      <c r="J276" s="36">
        <v>0</v>
      </c>
      <c r="K276" s="36">
        <v>1589608.77</v>
      </c>
      <c r="L276" s="37">
        <f t="shared" si="25"/>
        <v>0</v>
      </c>
      <c r="M276" s="38">
        <f t="shared" si="26"/>
        <v>0.98012807458225426</v>
      </c>
    </row>
    <row r="277" spans="2:13" ht="20.399999999999999" x14ac:dyDescent="0.25">
      <c r="B277" s="32" t="s">
        <v>377</v>
      </c>
      <c r="C277" s="33"/>
      <c r="D277" s="27" t="s">
        <v>378</v>
      </c>
      <c r="E277" s="43">
        <v>6140</v>
      </c>
      <c r="F277" s="27" t="s">
        <v>100</v>
      </c>
      <c r="G277" s="35">
        <f t="shared" si="24"/>
        <v>0</v>
      </c>
      <c r="H277" s="36">
        <v>0</v>
      </c>
      <c r="I277" s="36">
        <v>285621.38</v>
      </c>
      <c r="J277" s="36">
        <v>0</v>
      </c>
      <c r="K277" s="36">
        <v>283072.32</v>
      </c>
      <c r="L277" s="37">
        <f t="shared" si="25"/>
        <v>0</v>
      </c>
      <c r="M277" s="38">
        <f t="shared" si="26"/>
        <v>0.99107538798391071</v>
      </c>
    </row>
    <row r="278" spans="2:13" ht="20.399999999999999" x14ac:dyDescent="0.25">
      <c r="B278" s="32" t="s">
        <v>379</v>
      </c>
      <c r="C278" s="33"/>
      <c r="D278" s="27" t="s">
        <v>380</v>
      </c>
      <c r="E278" s="43">
        <v>6140</v>
      </c>
      <c r="F278" s="27" t="s">
        <v>100</v>
      </c>
      <c r="G278" s="35">
        <f t="shared" si="24"/>
        <v>0</v>
      </c>
      <c r="H278" s="36">
        <v>0</v>
      </c>
      <c r="I278" s="36">
        <v>0</v>
      </c>
      <c r="J278" s="36">
        <v>0</v>
      </c>
      <c r="K278" s="36">
        <v>0</v>
      </c>
      <c r="L278" s="37">
        <f t="shared" si="25"/>
        <v>0</v>
      </c>
      <c r="M278" s="38">
        <f t="shared" si="26"/>
        <v>0</v>
      </c>
    </row>
    <row r="279" spans="2:13" ht="20.399999999999999" x14ac:dyDescent="0.25">
      <c r="B279" s="32" t="s">
        <v>381</v>
      </c>
      <c r="C279" s="33"/>
      <c r="D279" s="27" t="s">
        <v>382</v>
      </c>
      <c r="E279" s="43">
        <v>6140</v>
      </c>
      <c r="F279" s="27" t="s">
        <v>100</v>
      </c>
      <c r="G279" s="35">
        <f t="shared" si="24"/>
        <v>0</v>
      </c>
      <c r="H279" s="36">
        <v>0</v>
      </c>
      <c r="I279" s="36">
        <v>3800000</v>
      </c>
      <c r="J279" s="36">
        <v>0</v>
      </c>
      <c r="K279" s="36">
        <v>0</v>
      </c>
      <c r="L279" s="37">
        <f t="shared" si="25"/>
        <v>0</v>
      </c>
      <c r="M279" s="38">
        <f t="shared" si="26"/>
        <v>0</v>
      </c>
    </row>
    <row r="280" spans="2:13" ht="20.399999999999999" x14ac:dyDescent="0.25">
      <c r="B280" s="32" t="s">
        <v>383</v>
      </c>
      <c r="C280" s="33"/>
      <c r="D280" s="27" t="s">
        <v>384</v>
      </c>
      <c r="E280" s="43">
        <v>6140</v>
      </c>
      <c r="F280" s="27" t="s">
        <v>100</v>
      </c>
      <c r="G280" s="35">
        <f t="shared" si="24"/>
        <v>0</v>
      </c>
      <c r="H280" s="36">
        <v>0</v>
      </c>
      <c r="I280" s="36">
        <v>742493.87</v>
      </c>
      <c r="J280" s="36">
        <v>0</v>
      </c>
      <c r="K280" s="36">
        <v>0</v>
      </c>
      <c r="L280" s="37">
        <f t="shared" si="25"/>
        <v>0</v>
      </c>
      <c r="M280" s="38">
        <f t="shared" si="26"/>
        <v>0</v>
      </c>
    </row>
    <row r="281" spans="2:13" x14ac:dyDescent="0.25">
      <c r="B281" s="32"/>
      <c r="C281" s="33"/>
      <c r="D281" s="27"/>
      <c r="E281" s="43"/>
      <c r="F281" s="27"/>
      <c r="G281" s="44"/>
      <c r="H281" s="44"/>
      <c r="I281" s="44"/>
      <c r="J281" s="44"/>
      <c r="K281" s="44"/>
      <c r="L281" s="41"/>
      <c r="M281" s="42"/>
    </row>
    <row r="282" spans="2:13" x14ac:dyDescent="0.25">
      <c r="B282" s="47"/>
      <c r="C282" s="48"/>
      <c r="D282" s="49"/>
      <c r="E282" s="50"/>
      <c r="F282" s="49"/>
      <c r="G282" s="49"/>
      <c r="H282" s="49"/>
      <c r="I282" s="49"/>
      <c r="J282" s="49"/>
      <c r="K282" s="49"/>
      <c r="L282" s="49"/>
      <c r="M282" s="51"/>
    </row>
    <row r="283" spans="2:13" x14ac:dyDescent="0.25">
      <c r="B283" s="88" t="s">
        <v>17</v>
      </c>
      <c r="C283" s="89"/>
      <c r="D283" s="89"/>
      <c r="E283" s="89"/>
      <c r="F283" s="89"/>
      <c r="G283" s="7">
        <f>SUM(G132:G280)</f>
        <v>79211657.310000002</v>
      </c>
      <c r="H283" s="7">
        <f>SUM(H132:H280)</f>
        <v>79211657.310000002</v>
      </c>
      <c r="I283" s="7">
        <f>SUM(I132:I280)</f>
        <v>464613428.84999996</v>
      </c>
      <c r="J283" s="7">
        <f>SUM(J132:J280)</f>
        <v>49710315.370000005</v>
      </c>
      <c r="K283" s="7">
        <f>SUM(K132:K280)</f>
        <v>146150186.38999999</v>
      </c>
      <c r="L283" s="8">
        <f>IFERROR(K283/H283,0)</f>
        <v>1.8450590652084411</v>
      </c>
      <c r="M283" s="9">
        <f>IFERROR(K283/I283,0)</f>
        <v>0.31456298357916046</v>
      </c>
    </row>
    <row r="284" spans="2:13" x14ac:dyDescent="0.25">
      <c r="B284" s="4"/>
      <c r="C284" s="5"/>
      <c r="D284" s="2"/>
      <c r="E284" s="6"/>
      <c r="F284" s="2"/>
      <c r="G284" s="2"/>
      <c r="H284" s="2"/>
      <c r="I284" s="2"/>
      <c r="J284" s="2"/>
      <c r="K284" s="2"/>
      <c r="L284" s="2"/>
      <c r="M284" s="3"/>
    </row>
    <row r="285" spans="2:13" x14ac:dyDescent="0.25">
      <c r="B285" s="75" t="s">
        <v>18</v>
      </c>
      <c r="C285" s="76"/>
      <c r="D285" s="76"/>
      <c r="E285" s="76"/>
      <c r="F285" s="76"/>
      <c r="G285" s="10">
        <f>+G127+G283</f>
        <v>134902706.25999999</v>
      </c>
      <c r="H285" s="10">
        <f>+H127+H283</f>
        <v>134902706.25999999</v>
      </c>
      <c r="I285" s="10">
        <f>+I127+I283</f>
        <v>578942496.47000003</v>
      </c>
      <c r="J285" s="10">
        <f>+J127+J283</f>
        <v>65828899.400000006</v>
      </c>
      <c r="K285" s="10">
        <f>+K127+K283</f>
        <v>160621637.19999999</v>
      </c>
      <c r="L285" s="11">
        <f>IFERROR(K285/H285,0)</f>
        <v>1.1906479984947931</v>
      </c>
      <c r="M285" s="12">
        <f>IFERROR(K285/I285,0)</f>
        <v>0.27743970805280688</v>
      </c>
    </row>
    <row r="286" spans="2:13" x14ac:dyDescent="0.25">
      <c r="B286" s="13"/>
      <c r="C286" s="14"/>
      <c r="D286" s="14"/>
      <c r="E286" s="15"/>
      <c r="F286" s="14"/>
      <c r="G286" s="14"/>
      <c r="H286" s="14"/>
      <c r="I286" s="14"/>
      <c r="J286" s="14"/>
      <c r="K286" s="14"/>
      <c r="L286" s="14"/>
      <c r="M286" s="16"/>
    </row>
    <row r="287" spans="2:13" ht="14.4" x14ac:dyDescent="0.3">
      <c r="B287" s="17" t="s">
        <v>19</v>
      </c>
      <c r="C287" s="17"/>
      <c r="D287" s="18"/>
      <c r="E287" s="19"/>
      <c r="F287" s="18"/>
      <c r="G287" s="18"/>
      <c r="H287" s="18"/>
    </row>
  </sheetData>
  <mergeCells count="22">
    <mergeCell ref="B285:F285"/>
    <mergeCell ref="K3:K5"/>
    <mergeCell ref="L3:M3"/>
    <mergeCell ref="L4:L5"/>
    <mergeCell ref="M4:M5"/>
    <mergeCell ref="B6:D6"/>
    <mergeCell ref="J6:K6"/>
    <mergeCell ref="C7:D7"/>
    <mergeCell ref="B127:F127"/>
    <mergeCell ref="B129:D129"/>
    <mergeCell ref="C130:D130"/>
    <mergeCell ref="B283:F283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31496062992125984" right="0.11811023622047245" top="0.55118110236220474" bottom="0.35433070866141736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GL203</cp:lastModifiedBy>
  <cp:lastPrinted>2024-03-01T21:14:18Z</cp:lastPrinted>
  <dcterms:created xsi:type="dcterms:W3CDTF">2020-08-06T19:52:58Z</dcterms:created>
  <dcterms:modified xsi:type="dcterms:W3CDTF">2024-03-01T21:14:20Z</dcterms:modified>
</cp:coreProperties>
</file>